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6" activeTab="0"/>
  </bookViews>
  <sheets>
    <sheet name="основной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<sst xmlns="http://schemas.openxmlformats.org/spreadsheetml/2006/main" count="92" uniqueCount="92">
  <si>
    <t xml:space="preserve">БЛАНК ЗАКАЗА </t>
  </si>
  <si>
    <t>ФИО</t>
  </si>
  <si>
    <t>телефон</t>
  </si>
  <si>
    <t>e-mail:</t>
  </si>
  <si>
    <t>Адрес доставки</t>
  </si>
  <si>
    <t>Наименование продукции</t>
  </si>
  <si>
    <t>Объём гр./л</t>
  </si>
  <si>
    <t>Вес кор.</t>
  </si>
  <si>
    <t>Фасовка</t>
  </si>
  <si>
    <t>Заказ (коробок)</t>
  </si>
  <si>
    <t>Общий вес, кг</t>
  </si>
  <si>
    <t>Кол-во шт.</t>
  </si>
  <si>
    <t>Цена б/НДС</t>
  </si>
  <si>
    <t>Цена с НДС</t>
  </si>
  <si>
    <t>Итого с НДС</t>
  </si>
  <si>
    <t>Вода минеральная</t>
  </si>
  <si>
    <t xml:space="preserve">Вода минеральная питьевая "Боржоми" газир. 0,33 л, ст/б </t>
  </si>
  <si>
    <t xml:space="preserve">Вода минеральная питьевая "Боржоми" газир. 0,5 л ПЭТ </t>
  </si>
  <si>
    <t xml:space="preserve">Вода минеральная питьевая "Боржоми" газир. 0,5 л ст.б. </t>
  </si>
  <si>
    <t xml:space="preserve">Вода минеральная питьевая "Боржоми" газир. 0,75 л ПЭТ </t>
  </si>
  <si>
    <t>Святой Источник 0,33 ПЭТ газ</t>
  </si>
  <si>
    <t>Святой Источник 0,33 ПЭТ Спорт</t>
  </si>
  <si>
    <t>Святой Источник 0,5  ПЭТ негаз</t>
  </si>
  <si>
    <t>Святой Источник 0,5  ПЭТ газ</t>
  </si>
  <si>
    <t>Святой Источник 0,5  ПЭТ лимон/мята</t>
  </si>
  <si>
    <t>Святой Источник 0,5  ПЭТ малина/клюква</t>
  </si>
  <si>
    <t>Святой Источник 0,5  ПЭТ Спорт</t>
  </si>
  <si>
    <t>Святой Источник 0,75 ПЭТ Спорт</t>
  </si>
  <si>
    <t>Святой Источник 1,0 ПЭТ негаз</t>
  </si>
  <si>
    <t>Святой Источник 1,5 ПЭТ негаз</t>
  </si>
  <si>
    <t>Святой Источник 1,5 ПЭТ газ</t>
  </si>
  <si>
    <t>Святой Источник 5,0 ПЭТ негаз</t>
  </si>
  <si>
    <t>Молоко сгущенное</t>
  </si>
  <si>
    <t>Молоко цельное сгущенное ГОСТ Молочная Страна, ж/б 380 г</t>
  </si>
  <si>
    <t>Молоко цельное сгущенное ГОСТ Молочная Страна Халяль, ж/б 320 г л/о</t>
  </si>
  <si>
    <t>Молоко цельное сгущенное ГОСТ Молочная Страна, д/п 270 г</t>
  </si>
  <si>
    <t>Молоко цельное сгущенное ГОСТ Молочная Страна, ПЭТ 0,72 кг</t>
  </si>
  <si>
    <t>Молоко концентр. стерилизованное б/сахара Молочная Страна, ж/б 320г</t>
  </si>
  <si>
    <t>Сгущенка с какао СТО Молочная Страна, ж/б 380г</t>
  </si>
  <si>
    <t>Сгущенка с какао СТО Молочная Страна, д/п 270 г</t>
  </si>
  <si>
    <t>Сгущенка  вареная СТО Молочная Страна, ж/б 380г</t>
  </si>
  <si>
    <t>Сгущенка  вареная СТО Молочная Страна, д/п 270 г</t>
  </si>
  <si>
    <t>Сгущенка и сливки СТО Молочная Страна, ж/б 360 г</t>
  </si>
  <si>
    <t>Сгущенка и сливки СТО Молочная Страна, д/п 270 г</t>
  </si>
  <si>
    <t>Сгущенка с кофе СТО Молочная Страна, ж/б 380г</t>
  </si>
  <si>
    <t>Сгущенка с кофе СТО Молочная Страна, д/п 270 г</t>
  </si>
  <si>
    <t>Молоко цельное сгущенное ГОСТ Любимая Классика, ж/б 380 г</t>
  </si>
  <si>
    <t>Молоко цельное сгущенное ГОСТ Любимая Классика, д/п 270 г</t>
  </si>
  <si>
    <t>Молоко цельное сгущенное ГОСТ Любимая Классика, ПЭТ 0,88 кг</t>
  </si>
  <si>
    <t>Сгущенка СТО Наша Малаша, ж/б 380 г</t>
  </si>
  <si>
    <t>Сгущенка СТО Наша Малаша, д/п 270 г</t>
  </si>
  <si>
    <t>Сгущенка  вареная СТО Наша Малаша, ж/б 380г</t>
  </si>
  <si>
    <t>Сгущенка ГОСТ Р 53507-2009 СССР, ж/б 380г</t>
  </si>
  <si>
    <t>Сгущенка ГОСТ Р 53507-2009 СССР, ПЭТ 0,72 кг</t>
  </si>
  <si>
    <t>Сгущенка ГОСТ Р 53507-2009 СССР, д/п 190г</t>
  </si>
  <si>
    <t>Сгущенка с какао СТО СССР, ПЭТ 0,52 кг</t>
  </si>
  <si>
    <t>Сгущенка с кофе СТО СССР, ПЭТ 0,52 кг</t>
  </si>
  <si>
    <t>Сгущенка и сливки СТО СССР, ПЭТ 0,5 кг</t>
  </si>
  <si>
    <t>Овощи</t>
  </si>
  <si>
    <t>Горошек зеленый консервированный Овощная Сказка ГОСТ 310гр</t>
  </si>
  <si>
    <t>Кукуруза сахарная Овощная Сказка 310г</t>
  </si>
  <si>
    <t>Фасоль в собственном соку Овощная Сказка 310гр.</t>
  </si>
  <si>
    <t>Фасоль в томатном соусе Овощная Сказка 310 г</t>
  </si>
  <si>
    <t>Горошек зеленый консервированный Фрау Марта ГОСТ 310гр.</t>
  </si>
  <si>
    <t>Горошек зеленый консервированный Фрау Марта ГОСТ,420г</t>
  </si>
  <si>
    <t>Кукуруза сахарная "Фрау Марта" 310г</t>
  </si>
  <si>
    <t>Кукуруза сахарная "Фрау Марта" 425г</t>
  </si>
  <si>
    <t>Фасоль красная в собственном соку Фрау Марта 310гр.</t>
  </si>
  <si>
    <t>Фасоль красная в томатном соусе Фрау Марта 310гр.</t>
  </si>
  <si>
    <t>Фасоль лобио Фрау Марта 310гр.</t>
  </si>
  <si>
    <t>Фасоль белая оригинальная Фрау Марта 310гр.</t>
  </si>
  <si>
    <t>Фасоль белая пикантная в томатном соусе Фрау Марта 310гр.</t>
  </si>
  <si>
    <t>Фасоль белая с грибами Фрау Марта 310гр.</t>
  </si>
  <si>
    <t>Овощная смесь в томатном соусе Мексико Фрау Марта 310гр.</t>
  </si>
  <si>
    <t>Икра из кабачков "Фрау Марта" 315г</t>
  </si>
  <si>
    <t>Икра из баклажан "Фрау Марта" 320г</t>
  </si>
  <si>
    <t>Грибы шампиньоны рез. Фрау Марта 400 гр</t>
  </si>
  <si>
    <t>Грибы шампиньоны целые Фрау Марта 400 гр</t>
  </si>
  <si>
    <t>Огурцы маринованные 3/6, 680г</t>
  </si>
  <si>
    <t>Огурцы маринованные 6/9, 680г</t>
  </si>
  <si>
    <t>Томаты маринованные, 700г</t>
  </si>
  <si>
    <t>Томаты маринованные черри, 700г</t>
  </si>
  <si>
    <t>Маслины с/к 300г Фрау Марта, калибр  280/320</t>
  </si>
  <si>
    <t>Маслины б/к 300г Фрау Марта, калибр  280/320</t>
  </si>
  <si>
    <t>Оливки с/к 300г Фрау Марта, калибр  280/320</t>
  </si>
  <si>
    <t>Оливки б/к 300г Фрау Марта, калибр  280/320</t>
  </si>
  <si>
    <t>Фрукты</t>
  </si>
  <si>
    <t>Ананасы кусочки Фрау Марта, 565г</t>
  </si>
  <si>
    <t>Ананасы кольца Фрау Марта, 565 г</t>
  </si>
  <si>
    <t>Персики Фрау Марта, 425 г</t>
  </si>
  <si>
    <t>Итого</t>
  </si>
  <si>
    <t>СУММА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</si>
</sst>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i/>
      <u val="single"/>
      <sz val="15"/>
      <color indexed="12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10" xfId="54" applyFont="1" applyFill="1" applyBorder="1" applyAlignment="1">
      <alignment horizontal="center" vertical="center" wrapText="1" shrinkToFit="1"/>
      <protection/>
    </xf>
    <xf numFmtId="0" fontId="8" fillId="0" borderId="11" xfId="53" applyFont="1" applyFill="1" applyBorder="1" applyAlignment="1">
      <alignment horizontal="center" vertical="center" wrapText="1" shrinkToFit="1"/>
      <protection/>
    </xf>
    <xf numFmtId="164" fontId="8" fillId="0" borderId="12" xfId="53" applyNumberFormat="1" applyFont="1" applyFill="1" applyBorder="1" applyAlignment="1">
      <alignment horizontal="center" vertical="center" wrapText="1" shrinkToFit="1"/>
      <protection/>
    </xf>
    <xf numFmtId="0" fontId="8" fillId="0" borderId="13" xfId="53" applyFont="1" applyFill="1" applyBorder="1" applyAlignment="1">
      <alignment horizontal="center" vertical="center" wrapText="1" shrinkToFit="1"/>
      <protection/>
    </xf>
    <xf numFmtId="0" fontId="8" fillId="33" borderId="10" xfId="53" applyFont="1" applyFill="1" applyBorder="1" applyAlignment="1">
      <alignment horizontal="center" vertical="center" wrapText="1" shrinkToFit="1"/>
      <protection/>
    </xf>
    <xf numFmtId="0" fontId="8" fillId="0" borderId="14" xfId="53" applyFont="1" applyFill="1" applyBorder="1" applyAlignment="1">
      <alignment horizontal="center" vertical="center" wrapText="1" shrinkToFit="1"/>
      <protection/>
    </xf>
    <xf numFmtId="16" fontId="8" fillId="0" borderId="12" xfId="53" applyNumberFormat="1" applyFont="1" applyFill="1" applyBorder="1" applyAlignment="1">
      <alignment horizontal="center" vertical="center" wrapText="1" shrinkToFit="1"/>
      <protection/>
    </xf>
    <xf numFmtId="16" fontId="8" fillId="0" borderId="13" xfId="53" applyNumberFormat="1" applyFont="1" applyFill="1" applyBorder="1" applyAlignment="1">
      <alignment horizontal="center" vertical="center" wrapText="1" shrinkToFit="1"/>
      <protection/>
    </xf>
    <xf numFmtId="0" fontId="10" fillId="0" borderId="15" xfId="54" applyFont="1" applyFill="1" applyBorder="1" applyAlignment="1">
      <alignment horizontal="left" vertical="center" wrapText="1" shrinkToFit="1"/>
      <protection/>
    </xf>
    <xf numFmtId="0" fontId="11" fillId="0" borderId="16" xfId="53" applyFont="1" applyFill="1" applyBorder="1" applyAlignment="1">
      <alignment horizontal="center" vertical="center" wrapText="1" shrinkToFit="1"/>
      <protection/>
    </xf>
    <xf numFmtId="164" fontId="11" fillId="0" borderId="16" xfId="53" applyNumberFormat="1" applyFont="1" applyFill="1" applyBorder="1" applyAlignment="1">
      <alignment horizontal="center" vertical="center" wrapText="1" shrinkToFit="1"/>
      <protection/>
    </xf>
    <xf numFmtId="0" fontId="11" fillId="0" borderId="17" xfId="53" applyFont="1" applyFill="1" applyBorder="1" applyAlignment="1">
      <alignment horizontal="center" vertical="center" wrapText="1" shrinkToFit="1"/>
      <protection/>
    </xf>
    <xf numFmtId="0" fontId="6" fillId="33" borderId="18" xfId="53" applyFont="1" applyFill="1" applyBorder="1" applyAlignment="1">
      <alignment horizontal="center" vertical="center" wrapText="1" shrinkToFit="1"/>
      <protection/>
    </xf>
    <xf numFmtId="0" fontId="12" fillId="0" borderId="14" xfId="54" applyFont="1" applyFill="1" applyBorder="1" applyAlignment="1">
      <alignment horizontal="center" vertical="center"/>
      <protection/>
    </xf>
    <xf numFmtId="0" fontId="13" fillId="0" borderId="12" xfId="54" applyFont="1" applyFill="1" applyBorder="1" applyAlignment="1">
      <alignment horizontal="center" vertical="center"/>
      <protection/>
    </xf>
    <xf numFmtId="16" fontId="11" fillId="0" borderId="16" xfId="53" applyNumberFormat="1" applyFont="1" applyFill="1" applyBorder="1" applyAlignment="1">
      <alignment horizontal="center" vertical="center" wrapText="1" shrinkToFit="1"/>
      <protection/>
    </xf>
    <xf numFmtId="16" fontId="11" fillId="0" borderId="17" xfId="53" applyNumberFormat="1" applyFont="1" applyFill="1" applyBorder="1" applyAlignment="1">
      <alignment horizontal="center" vertical="center" wrapText="1" shrinkToFit="1"/>
      <protection/>
    </xf>
    <xf numFmtId="0" fontId="10" fillId="0" borderId="19" xfId="54" applyFont="1" applyFill="1" applyBorder="1" applyAlignment="1">
      <alignment horizontal="left" vertical="center" wrapText="1" shrinkToFit="1"/>
      <protection/>
    </xf>
    <xf numFmtId="0" fontId="11" fillId="0" borderId="20" xfId="53" applyFont="1" applyFill="1" applyBorder="1" applyAlignment="1">
      <alignment horizontal="center" vertical="center" wrapText="1" shrinkToFit="1"/>
      <protection/>
    </xf>
    <xf numFmtId="164" fontId="11" fillId="0" borderId="20" xfId="53" applyNumberFormat="1" applyFont="1" applyFill="1" applyBorder="1" applyAlignment="1">
      <alignment horizontal="center" vertical="center" wrapText="1" shrinkToFit="1"/>
      <protection/>
    </xf>
    <xf numFmtId="0" fontId="11" fillId="0" borderId="21" xfId="53" applyFont="1" applyFill="1" applyBorder="1" applyAlignment="1">
      <alignment horizontal="center" vertical="center" wrapText="1" shrinkToFit="1"/>
      <protection/>
    </xf>
    <xf numFmtId="0" fontId="6" fillId="33" borderId="22" xfId="53" applyFont="1" applyFill="1" applyBorder="1" applyAlignment="1">
      <alignment horizontal="center" vertical="center" wrapText="1" shrinkToFit="1"/>
      <protection/>
    </xf>
    <xf numFmtId="0" fontId="12" fillId="0" borderId="23" xfId="54" applyFont="1" applyFill="1" applyBorder="1" applyAlignment="1">
      <alignment horizontal="center" vertical="center"/>
      <protection/>
    </xf>
    <xf numFmtId="0" fontId="13" fillId="0" borderId="24" xfId="54" applyFont="1" applyFill="1" applyBorder="1" applyAlignment="1">
      <alignment horizontal="center" vertical="center"/>
      <protection/>
    </xf>
    <xf numFmtId="16" fontId="11" fillId="0" borderId="20" xfId="53" applyNumberFormat="1" applyFont="1" applyFill="1" applyBorder="1" applyAlignment="1">
      <alignment horizontal="center" vertical="center" wrapText="1" shrinkToFit="1"/>
      <protection/>
    </xf>
    <xf numFmtId="16" fontId="11" fillId="0" borderId="21" xfId="53" applyNumberFormat="1" applyFont="1" applyFill="1" applyBorder="1" applyAlignment="1">
      <alignment horizontal="center" vertical="center" wrapText="1" shrinkToFit="1"/>
      <protection/>
    </xf>
    <xf numFmtId="0" fontId="12" fillId="0" borderId="25" xfId="54" applyFont="1" applyFill="1" applyBorder="1" applyAlignment="1">
      <alignment horizontal="center" vertical="center"/>
      <protection/>
    </xf>
    <xf numFmtId="0" fontId="13" fillId="0" borderId="26" xfId="54" applyFont="1" applyFill="1" applyBorder="1" applyAlignment="1">
      <alignment horizontal="center" vertical="center"/>
      <protection/>
    </xf>
    <xf numFmtId="0" fontId="10" fillId="0" borderId="27" xfId="54" applyFont="1" applyFill="1" applyBorder="1" applyAlignment="1">
      <alignment horizontal="left" vertical="center" wrapText="1" shrinkToFit="1"/>
      <protection/>
    </xf>
    <xf numFmtId="0" fontId="11" fillId="0" borderId="28" xfId="53" applyFont="1" applyFill="1" applyBorder="1" applyAlignment="1">
      <alignment horizontal="center" vertical="center" wrapText="1" shrinkToFit="1"/>
      <protection/>
    </xf>
    <xf numFmtId="164" fontId="11" fillId="0" borderId="28" xfId="53" applyNumberFormat="1" applyFont="1" applyFill="1" applyBorder="1" applyAlignment="1">
      <alignment horizontal="center" vertical="center" wrapText="1" shrinkToFit="1"/>
      <protection/>
    </xf>
    <xf numFmtId="0" fontId="11" fillId="0" borderId="29" xfId="53" applyFont="1" applyFill="1" applyBorder="1" applyAlignment="1">
      <alignment horizontal="center" vertical="center" wrapText="1" shrinkToFit="1"/>
      <protection/>
    </xf>
    <xf numFmtId="0" fontId="6" fillId="33" borderId="30" xfId="53" applyFont="1" applyFill="1" applyBorder="1" applyAlignment="1">
      <alignment horizontal="center" vertical="center" wrapText="1" shrinkToFit="1"/>
      <protection/>
    </xf>
    <xf numFmtId="0" fontId="12" fillId="0" borderId="31" xfId="54" applyFont="1" applyFill="1" applyBorder="1" applyAlignment="1">
      <alignment horizontal="center" vertical="center"/>
      <protection/>
    </xf>
    <xf numFmtId="0" fontId="13" fillId="0" borderId="28" xfId="54" applyFont="1" applyFill="1" applyBorder="1" applyAlignment="1">
      <alignment horizontal="center" vertical="center"/>
      <protection/>
    </xf>
    <xf numFmtId="16" fontId="11" fillId="0" borderId="28" xfId="53" applyNumberFormat="1" applyFont="1" applyFill="1" applyBorder="1" applyAlignment="1">
      <alignment horizontal="center" vertical="center" wrapText="1" shrinkToFit="1"/>
      <protection/>
    </xf>
    <xf numFmtId="16" fontId="11" fillId="0" borderId="29" xfId="53" applyNumberFormat="1" applyFont="1" applyFill="1" applyBorder="1" applyAlignment="1">
      <alignment horizontal="center" vertical="center" wrapText="1" shrinkToFit="1"/>
      <protection/>
    </xf>
    <xf numFmtId="0" fontId="10" fillId="34" borderId="32" xfId="0" applyFont="1" applyFill="1" applyBorder="1" applyAlignment="1">
      <alignment horizontal="left" vertical="center"/>
    </xf>
    <xf numFmtId="0" fontId="11" fillId="0" borderId="33" xfId="53" applyFont="1" applyFill="1" applyBorder="1" applyAlignment="1">
      <alignment horizontal="center" vertical="center" wrapText="1" shrinkToFit="1"/>
      <protection/>
    </xf>
    <xf numFmtId="164" fontId="11" fillId="0" borderId="24" xfId="53" applyNumberFormat="1" applyFont="1" applyFill="1" applyBorder="1" applyAlignment="1">
      <alignment horizontal="center" vertical="center" wrapText="1" shrinkToFit="1"/>
      <protection/>
    </xf>
    <xf numFmtId="0" fontId="11" fillId="0" borderId="34" xfId="53" applyFont="1" applyFill="1" applyBorder="1" applyAlignment="1">
      <alignment horizontal="center" vertical="center" wrapText="1" shrinkToFit="1"/>
      <protection/>
    </xf>
    <xf numFmtId="0" fontId="6" fillId="33" borderId="35" xfId="53" applyFont="1" applyFill="1" applyBorder="1" applyAlignment="1">
      <alignment horizontal="center" vertical="center" wrapText="1" shrinkToFit="1"/>
      <protection/>
    </xf>
    <xf numFmtId="0" fontId="12" fillId="0" borderId="36" xfId="54" applyFont="1" applyFill="1" applyBorder="1" applyAlignment="1">
      <alignment horizontal="center" vertical="center"/>
      <protection/>
    </xf>
    <xf numFmtId="0" fontId="13" fillId="0" borderId="37" xfId="54" applyFont="1" applyFill="1" applyBorder="1" applyAlignment="1">
      <alignment horizontal="center" vertical="center"/>
      <protection/>
    </xf>
    <xf numFmtId="16" fontId="11" fillId="0" borderId="0" xfId="53" applyNumberFormat="1" applyFont="1" applyFill="1" applyBorder="1" applyAlignment="1">
      <alignment horizontal="center" vertical="center" wrapText="1" shrinkToFit="1"/>
      <protection/>
    </xf>
    <xf numFmtId="0" fontId="10" fillId="34" borderId="38" xfId="0" applyFont="1" applyFill="1" applyBorder="1" applyAlignment="1">
      <alignment horizontal="left" vertical="center"/>
    </xf>
    <xf numFmtId="0" fontId="11" fillId="0" borderId="19" xfId="53" applyFont="1" applyFill="1" applyBorder="1" applyAlignment="1">
      <alignment horizontal="center" vertical="center" wrapText="1" shrinkToFit="1"/>
      <protection/>
    </xf>
    <xf numFmtId="0" fontId="11" fillId="0" borderId="39" xfId="53" applyFont="1" applyFill="1" applyBorder="1" applyAlignment="1">
      <alignment horizontal="center" vertical="center" wrapText="1" shrinkToFit="1"/>
      <protection/>
    </xf>
    <xf numFmtId="0" fontId="12" fillId="0" borderId="40" xfId="54" applyFont="1" applyFill="1" applyBorder="1" applyAlignment="1">
      <alignment horizontal="center" vertical="center"/>
      <protection/>
    </xf>
    <xf numFmtId="0" fontId="10" fillId="34" borderId="41" xfId="0" applyFont="1" applyFill="1" applyBorder="1" applyAlignment="1">
      <alignment horizontal="left" vertical="center"/>
    </xf>
    <xf numFmtId="0" fontId="11" fillId="0" borderId="27" xfId="53" applyFont="1" applyFill="1" applyBorder="1" applyAlignment="1">
      <alignment horizontal="center" vertical="center" wrapText="1" shrinkToFit="1"/>
      <protection/>
    </xf>
    <xf numFmtId="0" fontId="11" fillId="0" borderId="42" xfId="53" applyFont="1" applyFill="1" applyBorder="1" applyAlignment="1">
      <alignment horizontal="center" vertical="center" wrapText="1" shrinkToFit="1"/>
      <protection/>
    </xf>
    <xf numFmtId="0" fontId="9" fillId="35" borderId="43" xfId="54" applyFont="1" applyFill="1" applyBorder="1" applyAlignment="1">
      <alignment vertical="center"/>
      <protection/>
    </xf>
    <xf numFmtId="0" fontId="9" fillId="35" borderId="44" xfId="54" applyFont="1" applyFill="1" applyBorder="1" applyAlignment="1">
      <alignment vertical="center"/>
      <protection/>
    </xf>
    <xf numFmtId="0" fontId="13" fillId="33" borderId="18" xfId="54" applyFont="1" applyFill="1" applyBorder="1" applyAlignment="1">
      <alignment horizontal="center" vertical="center"/>
      <protection/>
    </xf>
    <xf numFmtId="2" fontId="11" fillId="0" borderId="37" xfId="0" applyNumberFormat="1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/>
    </xf>
    <xf numFmtId="0" fontId="13" fillId="33" borderId="22" xfId="54" applyFont="1" applyFill="1" applyBorder="1" applyAlignment="1">
      <alignment horizontal="center" vertical="center"/>
      <protection/>
    </xf>
    <xf numFmtId="0" fontId="13" fillId="0" borderId="20" xfId="54" applyFont="1" applyFill="1" applyBorder="1" applyAlignment="1">
      <alignment horizontal="center" vertical="center"/>
      <protection/>
    </xf>
    <xf numFmtId="0" fontId="13" fillId="33" borderId="30" xfId="54" applyFont="1" applyFill="1" applyBorder="1" applyAlignment="1">
      <alignment horizontal="center" vertical="center"/>
      <protection/>
    </xf>
    <xf numFmtId="0" fontId="14" fillId="35" borderId="44" xfId="0" applyFont="1" applyFill="1" applyBorder="1" applyAlignment="1">
      <alignment vertical="center" wrapText="1"/>
    </xf>
    <xf numFmtId="0" fontId="13" fillId="33" borderId="35" xfId="54" applyFont="1" applyFill="1" applyBorder="1" applyAlignment="1">
      <alignment horizontal="center" vertical="center"/>
      <protection/>
    </xf>
    <xf numFmtId="0" fontId="14" fillId="35" borderId="43" xfId="54" applyFont="1" applyFill="1" applyBorder="1" applyAlignment="1">
      <alignment vertical="center" wrapText="1"/>
      <protection/>
    </xf>
    <xf numFmtId="0" fontId="14" fillId="35" borderId="44" xfId="54" applyFont="1" applyFill="1" applyBorder="1" applyAlignment="1">
      <alignment vertical="center" wrapText="1"/>
      <protection/>
    </xf>
    <xf numFmtId="0" fontId="15" fillId="0" borderId="32" xfId="54" applyFont="1" applyFill="1" applyBorder="1" applyAlignment="1">
      <alignment vertical="center"/>
      <protection/>
    </xf>
    <xf numFmtId="0" fontId="16" fillId="0" borderId="33" xfId="54" applyFont="1" applyFill="1" applyBorder="1" applyAlignment="1">
      <alignment horizontal="center" vertical="center"/>
      <protection/>
    </xf>
    <xf numFmtId="164" fontId="12" fillId="0" borderId="24" xfId="54" applyNumberFormat="1" applyFont="1" applyFill="1" applyBorder="1" applyAlignment="1">
      <alignment horizontal="center" vertical="center"/>
      <protection/>
    </xf>
    <xf numFmtId="0" fontId="12" fillId="0" borderId="46" xfId="54" applyFont="1" applyFill="1" applyBorder="1" applyAlignment="1">
      <alignment horizontal="center" vertical="center"/>
      <protection/>
    </xf>
    <xf numFmtId="2" fontId="11" fillId="0" borderId="24" xfId="0" applyNumberFormat="1" applyFont="1" applyBorder="1" applyAlignment="1">
      <alignment horizontal="center" vertical="center"/>
    </xf>
    <xf numFmtId="2" fontId="11" fillId="0" borderId="46" xfId="0" applyNumberFormat="1" applyFont="1" applyBorder="1" applyAlignment="1">
      <alignment horizontal="center" vertical="center"/>
    </xf>
    <xf numFmtId="0" fontId="15" fillId="0" borderId="38" xfId="54" applyFont="1" applyFill="1" applyBorder="1" applyAlignment="1">
      <alignment vertical="center"/>
      <protection/>
    </xf>
    <xf numFmtId="0" fontId="16" fillId="0" borderId="19" xfId="54" applyFont="1" applyFill="1" applyBorder="1" applyAlignment="1">
      <alignment horizontal="center" vertical="center"/>
      <protection/>
    </xf>
    <xf numFmtId="164" fontId="12" fillId="0" borderId="20" xfId="54" applyNumberFormat="1" applyFont="1" applyFill="1" applyBorder="1" applyAlignment="1">
      <alignment horizontal="center" vertical="center"/>
      <protection/>
    </xf>
    <xf numFmtId="0" fontId="12" fillId="0" borderId="21" xfId="54" applyFont="1" applyFill="1" applyBorder="1" applyAlignment="1">
      <alignment horizontal="center" vertical="center"/>
      <protection/>
    </xf>
    <xf numFmtId="2" fontId="11" fillId="0" borderId="20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0" fontId="15" fillId="0" borderId="41" xfId="54" applyFont="1" applyFill="1" applyBorder="1" applyAlignment="1">
      <alignment vertical="center" wrapText="1"/>
      <protection/>
    </xf>
    <xf numFmtId="0" fontId="16" fillId="0" borderId="27" xfId="54" applyFont="1" applyFill="1" applyBorder="1" applyAlignment="1">
      <alignment horizontal="center" vertical="center" wrapText="1"/>
      <protection/>
    </xf>
    <xf numFmtId="164" fontId="12" fillId="0" borderId="28" xfId="54" applyNumberFormat="1" applyFont="1" applyFill="1" applyBorder="1" applyAlignment="1">
      <alignment horizontal="center" vertical="center" wrapText="1"/>
      <protection/>
    </xf>
    <xf numFmtId="0" fontId="12" fillId="0" borderId="29" xfId="54" applyFont="1" applyFill="1" applyBorder="1" applyAlignment="1">
      <alignment horizontal="center" vertical="center" wrapText="1"/>
      <protection/>
    </xf>
    <xf numFmtId="0" fontId="13" fillId="33" borderId="30" xfId="54" applyFont="1" applyFill="1" applyBorder="1" applyAlignment="1">
      <alignment horizontal="center" vertical="center" wrapText="1"/>
      <protection/>
    </xf>
    <xf numFmtId="0" fontId="12" fillId="0" borderId="31" xfId="54" applyFont="1" applyFill="1" applyBorder="1" applyAlignment="1">
      <alignment horizontal="center" vertical="center" wrapText="1"/>
      <protection/>
    </xf>
    <xf numFmtId="0" fontId="13" fillId="0" borderId="28" xfId="54" applyFont="1" applyFill="1" applyBorder="1" applyAlignment="1">
      <alignment horizontal="center" vertical="center" wrapText="1"/>
      <protection/>
    </xf>
    <xf numFmtId="2" fontId="11" fillId="0" borderId="28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0" fontId="16" fillId="0" borderId="15" xfId="54" applyFont="1" applyFill="1" applyBorder="1" applyAlignment="1">
      <alignment horizontal="center" vertical="center"/>
      <protection/>
    </xf>
    <xf numFmtId="164" fontId="12" fillId="0" borderId="16" xfId="54" applyNumberFormat="1" applyFont="1" applyFill="1" applyBorder="1" applyAlignment="1">
      <alignment horizontal="center" vertical="center"/>
      <protection/>
    </xf>
    <xf numFmtId="0" fontId="12" fillId="0" borderId="17" xfId="54" applyFont="1" applyFill="1" applyBorder="1" applyAlignment="1">
      <alignment horizontal="center" vertical="center"/>
      <protection/>
    </xf>
    <xf numFmtId="0" fontId="12" fillId="0" borderId="47" xfId="54" applyFont="1" applyFill="1" applyBorder="1" applyAlignment="1">
      <alignment horizontal="center" vertical="center"/>
      <protection/>
    </xf>
    <xf numFmtId="0" fontId="13" fillId="0" borderId="16" xfId="54" applyFont="1" applyFill="1" applyBorder="1" applyAlignment="1">
      <alignment horizontal="center" vertical="center"/>
      <protection/>
    </xf>
    <xf numFmtId="2" fontId="11" fillId="0" borderId="16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15" fillId="0" borderId="48" xfId="54" applyFont="1" applyFill="1" applyBorder="1" applyAlignment="1">
      <alignment vertical="center"/>
      <protection/>
    </xf>
    <xf numFmtId="0" fontId="16" fillId="0" borderId="27" xfId="54" applyFont="1" applyFill="1" applyBorder="1" applyAlignment="1">
      <alignment horizontal="center" vertical="center"/>
      <protection/>
    </xf>
    <xf numFmtId="164" fontId="12" fillId="0" borderId="28" xfId="54" applyNumberFormat="1" applyFont="1" applyFill="1" applyBorder="1" applyAlignment="1">
      <alignment horizontal="center" vertical="center"/>
      <protection/>
    </xf>
    <xf numFmtId="0" fontId="12" fillId="0" borderId="29" xfId="54" applyFont="1" applyFill="1" applyBorder="1" applyAlignment="1">
      <alignment horizontal="center" vertical="center"/>
      <protection/>
    </xf>
    <xf numFmtId="0" fontId="15" fillId="0" borderId="49" xfId="54" applyFont="1" applyFill="1" applyBorder="1" applyAlignment="1">
      <alignment vertical="center"/>
      <protection/>
    </xf>
    <xf numFmtId="0" fontId="15" fillId="0" borderId="50" xfId="54" applyFont="1" applyFill="1" applyBorder="1" applyAlignment="1">
      <alignment vertical="center"/>
      <protection/>
    </xf>
    <xf numFmtId="0" fontId="10" fillId="0" borderId="32" xfId="54" applyFont="1" applyFill="1" applyBorder="1" applyAlignment="1">
      <alignment vertical="center"/>
      <protection/>
    </xf>
    <xf numFmtId="0" fontId="15" fillId="0" borderId="51" xfId="54" applyFont="1" applyFill="1" applyBorder="1" applyAlignment="1">
      <alignment vertical="center"/>
      <protection/>
    </xf>
    <xf numFmtId="0" fontId="16" fillId="0" borderId="52" xfId="54" applyFont="1" applyFill="1" applyBorder="1" applyAlignment="1">
      <alignment horizontal="center" vertical="center"/>
      <protection/>
    </xf>
    <xf numFmtId="164" fontId="12" fillId="0" borderId="26" xfId="54" applyNumberFormat="1" applyFont="1" applyFill="1" applyBorder="1" applyAlignment="1">
      <alignment horizontal="center" vertical="center"/>
      <protection/>
    </xf>
    <xf numFmtId="0" fontId="12" fillId="0" borderId="53" xfId="54" applyFont="1" applyFill="1" applyBorder="1" applyAlignment="1">
      <alignment horizontal="center" vertical="center"/>
      <protection/>
    </xf>
    <xf numFmtId="0" fontId="13" fillId="33" borderId="54" xfId="54" applyFont="1" applyFill="1" applyBorder="1" applyAlignment="1">
      <alignment horizontal="center" vertical="center"/>
      <protection/>
    </xf>
    <xf numFmtId="2" fontId="11" fillId="0" borderId="26" xfId="0" applyNumberFormat="1" applyFont="1" applyBorder="1" applyAlignment="1">
      <alignment horizontal="center" vertical="center"/>
    </xf>
    <xf numFmtId="2" fontId="11" fillId="0" borderId="53" xfId="0" applyNumberFormat="1" applyFont="1" applyBorder="1" applyAlignment="1">
      <alignment horizontal="center" vertical="center"/>
    </xf>
    <xf numFmtId="0" fontId="10" fillId="0" borderId="18" xfId="52" applyFont="1" applyFill="1" applyBorder="1" applyAlignment="1">
      <alignment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164" fontId="11" fillId="0" borderId="16" xfId="52" applyNumberFormat="1" applyFont="1" applyFill="1" applyBorder="1" applyAlignment="1">
      <alignment horizontal="center" vertical="center"/>
      <protection/>
    </xf>
    <xf numFmtId="0" fontId="6" fillId="33" borderId="18" xfId="52" applyFont="1" applyFill="1" applyBorder="1" applyAlignment="1">
      <alignment horizontal="center" vertical="center"/>
      <protection/>
    </xf>
    <xf numFmtId="0" fontId="11" fillId="0" borderId="47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vertical="center"/>
      <protection/>
    </xf>
    <xf numFmtId="0" fontId="5" fillId="0" borderId="19" xfId="52" applyFont="1" applyFill="1" applyBorder="1" applyAlignment="1">
      <alignment horizontal="center" vertical="center"/>
      <protection/>
    </xf>
    <xf numFmtId="164" fontId="11" fillId="0" borderId="20" xfId="52" applyNumberFormat="1" applyFont="1" applyFill="1" applyBorder="1" applyAlignment="1">
      <alignment horizontal="center" vertical="center"/>
      <protection/>
    </xf>
    <xf numFmtId="0" fontId="6" fillId="33" borderId="22" xfId="52" applyFont="1" applyFill="1" applyBorder="1" applyAlignment="1">
      <alignment horizontal="center" vertical="center"/>
      <protection/>
    </xf>
    <xf numFmtId="0" fontId="11" fillId="0" borderId="25" xfId="52" applyFont="1" applyFill="1" applyBorder="1" applyAlignment="1">
      <alignment horizontal="center" vertical="center"/>
      <protection/>
    </xf>
    <xf numFmtId="0" fontId="6" fillId="0" borderId="20" xfId="52" applyFont="1" applyFill="1" applyBorder="1" applyAlignment="1">
      <alignment horizontal="center" vertical="center"/>
      <protection/>
    </xf>
    <xf numFmtId="0" fontId="10" fillId="0" borderId="30" xfId="52" applyFont="1" applyFill="1" applyBorder="1" applyAlignment="1">
      <alignment vertical="center"/>
      <protection/>
    </xf>
    <xf numFmtId="0" fontId="5" fillId="0" borderId="27" xfId="52" applyFont="1" applyFill="1" applyBorder="1" applyAlignment="1">
      <alignment horizontal="center" vertical="center"/>
      <protection/>
    </xf>
    <xf numFmtId="164" fontId="11" fillId="0" borderId="28" xfId="52" applyNumberFormat="1" applyFont="1" applyFill="1" applyBorder="1" applyAlignment="1">
      <alignment horizontal="center" vertical="center"/>
      <protection/>
    </xf>
    <xf numFmtId="0" fontId="6" fillId="33" borderId="30" xfId="52" applyFont="1" applyFill="1" applyBorder="1" applyAlignment="1">
      <alignment horizontal="center" vertical="center"/>
      <protection/>
    </xf>
    <xf numFmtId="0" fontId="11" fillId="0" borderId="31" xfId="52" applyFont="1" applyFill="1" applyBorder="1" applyAlignment="1">
      <alignment horizontal="center" vertical="center"/>
      <protection/>
    </xf>
    <xf numFmtId="0" fontId="6" fillId="0" borderId="28" xfId="52" applyFont="1" applyFill="1" applyBorder="1" applyAlignment="1">
      <alignment horizontal="center" vertical="center"/>
      <protection/>
    </xf>
    <xf numFmtId="0" fontId="10" fillId="0" borderId="49" xfId="52" applyFont="1" applyFill="1" applyBorder="1" applyAlignment="1">
      <alignment vertical="center"/>
      <protection/>
    </xf>
    <xf numFmtId="0" fontId="10" fillId="0" borderId="38" xfId="52" applyFont="1" applyFill="1" applyBorder="1" applyAlignment="1">
      <alignment vertical="center"/>
      <protection/>
    </xf>
    <xf numFmtId="0" fontId="10" fillId="0" borderId="41" xfId="52" applyFont="1" applyFill="1" applyBorder="1" applyAlignment="1">
      <alignment vertical="center"/>
      <protection/>
    </xf>
    <xf numFmtId="0" fontId="15" fillId="0" borderId="41" xfId="54" applyFont="1" applyFill="1" applyBorder="1" applyAlignment="1">
      <alignment vertical="center"/>
      <protection/>
    </xf>
    <xf numFmtId="0" fontId="9" fillId="35" borderId="55" xfId="54" applyFont="1" applyFill="1" applyBorder="1" applyAlignment="1">
      <alignment vertical="center"/>
      <protection/>
    </xf>
    <xf numFmtId="0" fontId="9" fillId="33" borderId="56" xfId="54" applyFont="1" applyFill="1" applyBorder="1" applyAlignment="1">
      <alignment horizontal="center" vertical="center"/>
      <protection/>
    </xf>
    <xf numFmtId="0" fontId="9" fillId="0" borderId="57" xfId="54" applyFont="1" applyFill="1" applyBorder="1" applyAlignment="1">
      <alignment horizontal="center" vertical="center"/>
      <protection/>
    </xf>
    <xf numFmtId="0" fontId="9" fillId="0" borderId="58" xfId="54" applyFont="1" applyFill="1" applyBorder="1" applyAlignment="1">
      <alignment horizontal="center" vertical="center"/>
      <protection/>
    </xf>
    <xf numFmtId="2" fontId="18" fillId="0" borderId="5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35" borderId="43" xfId="54" applyFont="1" applyFill="1" applyBorder="1" applyAlignment="1">
      <alignment horizontal="left" vertical="center"/>
      <protection/>
    </xf>
    <xf numFmtId="0" fontId="17" fillId="0" borderId="60" xfId="0" applyFont="1" applyFill="1" applyBorder="1" applyAlignment="1">
      <alignment horizontal="center" vertical="center"/>
    </xf>
    <xf numFmtId="2" fontId="6" fillId="0" borderId="61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1 Февраль 19" xfId="52"/>
    <cellStyle name="Обычный_бланк заказа Эрконпродукт 09.0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909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FAF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0" sqref="B20"/>
    </sheetView>
  </sheetViews>
  <sheetFormatPr defaultColWidth="9.00390625" defaultRowHeight="15" customHeight="1"/>
  <cols>
    <col min="1" max="1" width="3.00390625" style="1" customWidth="1"/>
    <col min="2" max="2" width="67.625" style="1" customWidth="1"/>
    <col min="3" max="3" width="6.25390625" style="2" customWidth="1"/>
    <col min="4" max="4" width="7.125" style="3" customWidth="1"/>
    <col min="5" max="5" width="7.125" style="4" customWidth="1"/>
    <col min="6" max="6" width="9.125" style="4" customWidth="1"/>
    <col min="7" max="7" width="6.25390625" style="4" customWidth="1"/>
    <col min="8" max="8" width="9.125" style="4" customWidth="1"/>
    <col min="9" max="11" width="0" style="4" hidden="1" customWidth="1"/>
    <col min="12" max="16384" width="9.125" style="1" customWidth="1"/>
  </cols>
  <sheetData>
    <row r="1" ht="15" customHeight="1">
      <c r="B1" s="5" t="s">
        <v>0</v>
      </c>
    </row>
    <row r="2" ht="15" customHeight="1">
      <c r="B2" s="1" t="s">
        <v>1</v>
      </c>
    </row>
    <row r="3" ht="15" customHeight="1">
      <c r="B3" s="1" t="s">
        <v>2</v>
      </c>
    </row>
    <row r="4" ht="15" customHeight="1">
      <c r="B4" s="1" t="s">
        <v>3</v>
      </c>
    </row>
    <row r="5" ht="15" customHeight="1">
      <c r="B5" s="1" t="s">
        <v>4</v>
      </c>
    </row>
    <row r="6" spans="2:8" ht="19.5" customHeight="1">
      <c r="B6" s="6"/>
      <c r="C6" s="140"/>
      <c r="D6" s="140"/>
      <c r="E6" s="140"/>
      <c r="F6" s="140"/>
      <c r="G6" s="140"/>
      <c r="H6" s="140"/>
    </row>
    <row r="7" spans="2:11" ht="21" customHeight="1">
      <c r="B7" s="7" t="s">
        <v>5</v>
      </c>
      <c r="C7" s="8" t="s">
        <v>6</v>
      </c>
      <c r="D7" s="9" t="s">
        <v>7</v>
      </c>
      <c r="E7" s="10" t="s">
        <v>8</v>
      </c>
      <c r="F7" s="11" t="s">
        <v>9</v>
      </c>
      <c r="G7" s="12" t="s">
        <v>10</v>
      </c>
      <c r="H7" s="13" t="s">
        <v>11</v>
      </c>
      <c r="I7" s="13" t="s">
        <v>12</v>
      </c>
      <c r="J7" s="13" t="s">
        <v>13</v>
      </c>
      <c r="K7" s="14" t="s">
        <v>14</v>
      </c>
    </row>
    <row r="8" spans="2:11" ht="14.25" customHeight="1">
      <c r="B8" s="141" t="s">
        <v>15</v>
      </c>
      <c r="C8" s="141"/>
      <c r="D8" s="141"/>
      <c r="E8" s="141"/>
      <c r="F8" s="141"/>
      <c r="G8" s="141"/>
      <c r="H8" s="141"/>
      <c r="I8" s="141"/>
      <c r="J8" s="141"/>
      <c r="K8" s="141"/>
    </row>
    <row r="9" spans="2:11" ht="13.5" customHeight="1">
      <c r="B9" s="15" t="s">
        <v>16</v>
      </c>
      <c r="C9" s="16">
        <v>0.33</v>
      </c>
      <c r="D9" s="17">
        <v>6.504</v>
      </c>
      <c r="E9" s="18">
        <v>12</v>
      </c>
      <c r="F9" s="19"/>
      <c r="G9" s="20">
        <f>F9*D9</f>
        <v>0</v>
      </c>
      <c r="H9" s="21">
        <f>F9*E9</f>
        <v>0</v>
      </c>
      <c r="I9" s="22"/>
      <c r="J9" s="22"/>
      <c r="K9" s="23"/>
    </row>
    <row r="10" spans="2:11" ht="13.5" customHeight="1">
      <c r="B10" s="24" t="s">
        <v>17</v>
      </c>
      <c r="C10" s="25">
        <v>0.5</v>
      </c>
      <c r="D10" s="26">
        <v>6.36</v>
      </c>
      <c r="E10" s="27">
        <v>12</v>
      </c>
      <c r="F10" s="28"/>
      <c r="G10" s="29">
        <f>F10*D10</f>
        <v>0</v>
      </c>
      <c r="H10" s="30">
        <f>F10*E10</f>
        <v>0</v>
      </c>
      <c r="I10" s="31"/>
      <c r="J10" s="31"/>
      <c r="K10" s="32"/>
    </row>
    <row r="11" spans="2:11" ht="13.5" customHeight="1">
      <c r="B11" s="24" t="s">
        <v>18</v>
      </c>
      <c r="C11" s="25">
        <v>0.5</v>
      </c>
      <c r="D11" s="26">
        <v>9.696</v>
      </c>
      <c r="E11" s="27">
        <v>12</v>
      </c>
      <c r="F11" s="28"/>
      <c r="G11" s="33">
        <f>F11*D11</f>
        <v>0</v>
      </c>
      <c r="H11" s="34">
        <f>F11*E11</f>
        <v>0</v>
      </c>
      <c r="I11" s="31"/>
      <c r="J11" s="31"/>
      <c r="K11" s="32"/>
    </row>
    <row r="12" spans="2:11" ht="14.25" customHeight="1">
      <c r="B12" s="35" t="s">
        <v>19</v>
      </c>
      <c r="C12" s="36">
        <v>0.75</v>
      </c>
      <c r="D12" s="37">
        <v>4.74</v>
      </c>
      <c r="E12" s="38">
        <v>6</v>
      </c>
      <c r="F12" s="39"/>
      <c r="G12" s="40">
        <f>F12*D12</f>
        <v>0</v>
      </c>
      <c r="H12" s="41">
        <f>F12*E12</f>
        <v>0</v>
      </c>
      <c r="I12" s="42"/>
      <c r="J12" s="42"/>
      <c r="K12" s="43"/>
    </row>
    <row r="13" spans="2:11" ht="13.5" customHeight="1">
      <c r="B13" s="44" t="s">
        <v>20</v>
      </c>
      <c r="C13" s="45">
        <v>0.375</v>
      </c>
      <c r="D13" s="46">
        <v>4.47</v>
      </c>
      <c r="E13" s="47">
        <v>12</v>
      </c>
      <c r="F13" s="48"/>
      <c r="G13" s="49">
        <f aca="true" t="shared" si="0" ref="G13:G24">F13*D13</f>
        <v>0</v>
      </c>
      <c r="H13" s="50">
        <f aca="true" t="shared" si="1" ref="H13:H24">F13*E13</f>
        <v>0</v>
      </c>
      <c r="I13" s="51"/>
      <c r="J13" s="51"/>
      <c r="K13" s="51"/>
    </row>
    <row r="14" spans="2:11" ht="13.5" customHeight="1">
      <c r="B14" s="52" t="s">
        <v>21</v>
      </c>
      <c r="C14" s="53">
        <v>0.376</v>
      </c>
      <c r="D14" s="26">
        <v>4.478</v>
      </c>
      <c r="E14" s="54">
        <v>12</v>
      </c>
      <c r="F14" s="28"/>
      <c r="G14" s="29">
        <f t="shared" si="0"/>
        <v>0</v>
      </c>
      <c r="H14" s="30">
        <f t="shared" si="1"/>
        <v>0</v>
      </c>
      <c r="I14" s="51"/>
      <c r="J14" s="51"/>
      <c r="K14" s="51"/>
    </row>
    <row r="15" spans="2:11" ht="13.5" customHeight="1">
      <c r="B15" s="52" t="s">
        <v>22</v>
      </c>
      <c r="C15" s="53">
        <v>0.535</v>
      </c>
      <c r="D15" s="26">
        <v>6.42</v>
      </c>
      <c r="E15" s="54">
        <v>12</v>
      </c>
      <c r="F15" s="28"/>
      <c r="G15" s="33">
        <f t="shared" si="0"/>
        <v>0</v>
      </c>
      <c r="H15" s="34">
        <f t="shared" si="1"/>
        <v>0</v>
      </c>
      <c r="I15" s="51"/>
      <c r="J15" s="51"/>
      <c r="K15" s="51"/>
    </row>
    <row r="16" spans="2:11" ht="14.25" customHeight="1">
      <c r="B16" s="52" t="s">
        <v>23</v>
      </c>
      <c r="C16" s="53">
        <v>0.539</v>
      </c>
      <c r="D16" s="26">
        <v>6.468</v>
      </c>
      <c r="E16" s="54">
        <v>12</v>
      </c>
      <c r="F16" s="39"/>
      <c r="G16" s="55">
        <f t="shared" si="0"/>
        <v>0</v>
      </c>
      <c r="H16" s="34">
        <f t="shared" si="1"/>
        <v>0</v>
      </c>
      <c r="I16" s="51"/>
      <c r="J16" s="51"/>
      <c r="K16" s="51"/>
    </row>
    <row r="17" spans="2:11" ht="13.5" customHeight="1">
      <c r="B17" s="52" t="s">
        <v>24</v>
      </c>
      <c r="C17" s="53">
        <v>0.525</v>
      </c>
      <c r="D17" s="26">
        <v>6.3</v>
      </c>
      <c r="E17" s="54">
        <v>12</v>
      </c>
      <c r="F17" s="19"/>
      <c r="G17" s="49">
        <f t="shared" si="0"/>
        <v>0</v>
      </c>
      <c r="H17" s="50">
        <f t="shared" si="1"/>
        <v>0</v>
      </c>
      <c r="I17" s="51"/>
      <c r="J17" s="51"/>
      <c r="K17" s="51"/>
    </row>
    <row r="18" spans="2:11" ht="13.5" customHeight="1">
      <c r="B18" s="52" t="s">
        <v>25</v>
      </c>
      <c r="C18" s="53">
        <v>0.525</v>
      </c>
      <c r="D18" s="26">
        <v>6.3</v>
      </c>
      <c r="E18" s="54">
        <v>12</v>
      </c>
      <c r="F18" s="28"/>
      <c r="G18" s="29">
        <f t="shared" si="0"/>
        <v>0</v>
      </c>
      <c r="H18" s="30">
        <f t="shared" si="1"/>
        <v>0</v>
      </c>
      <c r="I18" s="51"/>
      <c r="J18" s="51"/>
      <c r="K18" s="51"/>
    </row>
    <row r="19" spans="2:11" ht="13.5" customHeight="1">
      <c r="B19" s="52" t="s">
        <v>26</v>
      </c>
      <c r="C19" s="53">
        <v>0.564</v>
      </c>
      <c r="D19" s="26">
        <v>6.671</v>
      </c>
      <c r="E19" s="54">
        <v>12</v>
      </c>
      <c r="F19" s="28"/>
      <c r="G19" s="33">
        <f t="shared" si="0"/>
        <v>0</v>
      </c>
      <c r="H19" s="34">
        <f t="shared" si="1"/>
        <v>0</v>
      </c>
      <c r="I19" s="51"/>
      <c r="J19" s="51"/>
      <c r="K19" s="51"/>
    </row>
    <row r="20" spans="2:11" ht="14.25" customHeight="1">
      <c r="B20" s="52" t="s">
        <v>27</v>
      </c>
      <c r="C20" s="53">
        <v>0.823</v>
      </c>
      <c r="D20" s="26">
        <v>4.924</v>
      </c>
      <c r="E20" s="54">
        <v>6</v>
      </c>
      <c r="F20" s="39"/>
      <c r="G20" s="55">
        <f t="shared" si="0"/>
        <v>0</v>
      </c>
      <c r="H20" s="34">
        <f t="shared" si="1"/>
        <v>0</v>
      </c>
      <c r="I20" s="51"/>
      <c r="J20" s="51"/>
      <c r="K20" s="51"/>
    </row>
    <row r="21" spans="2:11" ht="13.5" customHeight="1">
      <c r="B21" s="52" t="s">
        <v>28</v>
      </c>
      <c r="C21" s="53">
        <v>1.061</v>
      </c>
      <c r="D21" s="26">
        <v>6.606</v>
      </c>
      <c r="E21" s="54">
        <v>6</v>
      </c>
      <c r="F21" s="19"/>
      <c r="G21" s="49">
        <f t="shared" si="0"/>
        <v>0</v>
      </c>
      <c r="H21" s="50">
        <f t="shared" si="1"/>
        <v>0</v>
      </c>
      <c r="I21" s="51"/>
      <c r="J21" s="51"/>
      <c r="K21" s="51"/>
    </row>
    <row r="22" spans="2:11" ht="13.5" customHeight="1">
      <c r="B22" s="52" t="s">
        <v>29</v>
      </c>
      <c r="C22" s="53">
        <v>1.61</v>
      </c>
      <c r="D22" s="26">
        <v>9.656</v>
      </c>
      <c r="E22" s="54">
        <v>6</v>
      </c>
      <c r="F22" s="28"/>
      <c r="G22" s="29">
        <f t="shared" si="0"/>
        <v>0</v>
      </c>
      <c r="H22" s="30">
        <f t="shared" si="1"/>
        <v>0</v>
      </c>
      <c r="I22" s="51"/>
      <c r="J22" s="51"/>
      <c r="K22" s="51"/>
    </row>
    <row r="23" spans="2:11" ht="13.5" customHeight="1">
      <c r="B23" s="52" t="s">
        <v>30</v>
      </c>
      <c r="C23" s="53">
        <v>1.619</v>
      </c>
      <c r="D23" s="26">
        <v>9.707</v>
      </c>
      <c r="E23" s="54">
        <v>6</v>
      </c>
      <c r="F23" s="28"/>
      <c r="G23" s="33">
        <f t="shared" si="0"/>
        <v>0</v>
      </c>
      <c r="H23" s="34">
        <f t="shared" si="1"/>
        <v>0</v>
      </c>
      <c r="I23" s="51"/>
      <c r="J23" s="51"/>
      <c r="K23" s="51"/>
    </row>
    <row r="24" spans="2:11" ht="14.25" customHeight="1" thickBot="1">
      <c r="B24" s="56" t="s">
        <v>31</v>
      </c>
      <c r="C24" s="57">
        <v>5.373</v>
      </c>
      <c r="D24" s="37">
        <v>10.738</v>
      </c>
      <c r="E24" s="58">
        <v>2</v>
      </c>
      <c r="F24" s="39"/>
      <c r="G24" s="55">
        <f t="shared" si="0"/>
        <v>0</v>
      </c>
      <c r="H24" s="34">
        <f t="shared" si="1"/>
        <v>0</v>
      </c>
      <c r="I24" s="51"/>
      <c r="J24" s="51"/>
      <c r="K24" s="51"/>
    </row>
    <row r="25" spans="2:11" ht="15" customHeight="1" thickBot="1">
      <c r="B25" s="69" t="s">
        <v>32</v>
      </c>
      <c r="C25" s="70"/>
      <c r="D25" s="70"/>
      <c r="E25" s="70"/>
      <c r="F25" s="70"/>
      <c r="G25" s="70"/>
      <c r="H25" s="70"/>
      <c r="I25" s="60"/>
      <c r="J25" s="60"/>
      <c r="K25" s="60"/>
    </row>
    <row r="26" spans="2:11" ht="15" customHeight="1">
      <c r="B26" s="71" t="s">
        <v>33</v>
      </c>
      <c r="C26" s="72">
        <v>380</v>
      </c>
      <c r="D26" s="73">
        <v>19.7</v>
      </c>
      <c r="E26" s="74">
        <v>45</v>
      </c>
      <c r="F26" s="68"/>
      <c r="G26" s="29">
        <f aca="true" t="shared" si="2" ref="G26:G50">F26*D26</f>
        <v>0</v>
      </c>
      <c r="H26" s="30">
        <f>F26*E26</f>
        <v>0</v>
      </c>
      <c r="I26" s="62"/>
      <c r="J26" s="62"/>
      <c r="K26" s="63"/>
    </row>
    <row r="27" spans="2:11" ht="15" customHeight="1">
      <c r="B27" s="77" t="s">
        <v>34</v>
      </c>
      <c r="C27" s="78">
        <v>320</v>
      </c>
      <c r="D27" s="79">
        <v>17</v>
      </c>
      <c r="E27" s="80">
        <v>30</v>
      </c>
      <c r="F27" s="64"/>
      <c r="G27" s="33">
        <f t="shared" si="2"/>
        <v>0</v>
      </c>
      <c r="H27" s="65">
        <f aca="true" t="shared" si="3" ref="H27:H50">F27*E27</f>
        <v>0</v>
      </c>
      <c r="I27" s="62"/>
      <c r="J27" s="62"/>
      <c r="K27" s="63"/>
    </row>
    <row r="28" spans="2:11" ht="15" customHeight="1">
      <c r="B28" s="77" t="s">
        <v>35</v>
      </c>
      <c r="C28" s="78">
        <v>270</v>
      </c>
      <c r="D28" s="79">
        <v>3.5</v>
      </c>
      <c r="E28" s="80">
        <v>12</v>
      </c>
      <c r="F28" s="64"/>
      <c r="G28" s="33">
        <f>F28*D28</f>
        <v>0</v>
      </c>
      <c r="H28" s="65">
        <f>F28*E28</f>
        <v>0</v>
      </c>
      <c r="I28" s="62"/>
      <c r="J28" s="62"/>
      <c r="K28" s="63"/>
    </row>
    <row r="29" spans="2:11" ht="15" customHeight="1" thickBot="1">
      <c r="B29" s="71" t="s">
        <v>36</v>
      </c>
      <c r="C29" s="78">
        <v>720</v>
      </c>
      <c r="D29" s="79">
        <v>9</v>
      </c>
      <c r="E29" s="80">
        <v>12</v>
      </c>
      <c r="F29" s="64"/>
      <c r="G29" s="33">
        <f t="shared" si="2"/>
        <v>0</v>
      </c>
      <c r="H29" s="65">
        <f t="shared" si="3"/>
        <v>0</v>
      </c>
      <c r="I29" s="62"/>
      <c r="J29" s="62"/>
      <c r="K29" s="63"/>
    </row>
    <row r="30" spans="2:11" ht="15" customHeight="1" thickBot="1">
      <c r="B30" s="83" t="s">
        <v>37</v>
      </c>
      <c r="C30" s="84">
        <v>320</v>
      </c>
      <c r="D30" s="85">
        <v>17</v>
      </c>
      <c r="E30" s="86">
        <v>45</v>
      </c>
      <c r="F30" s="87"/>
      <c r="G30" s="88">
        <f t="shared" si="2"/>
        <v>0</v>
      </c>
      <c r="H30" s="89">
        <f t="shared" si="3"/>
        <v>0</v>
      </c>
      <c r="I30" s="60"/>
      <c r="J30" s="60"/>
      <c r="K30" s="60"/>
    </row>
    <row r="31" spans="2:11" ht="15" customHeight="1">
      <c r="B31" s="71" t="s">
        <v>38</v>
      </c>
      <c r="C31" s="92">
        <v>380</v>
      </c>
      <c r="D31" s="93">
        <v>6.5</v>
      </c>
      <c r="E31" s="94">
        <v>15</v>
      </c>
      <c r="F31" s="61"/>
      <c r="G31" s="95">
        <f t="shared" si="2"/>
        <v>0</v>
      </c>
      <c r="H31" s="96">
        <f t="shared" si="3"/>
        <v>0</v>
      </c>
      <c r="I31" s="62"/>
      <c r="J31" s="62"/>
      <c r="K31" s="63"/>
    </row>
    <row r="32" spans="2:11" ht="15" customHeight="1" thickBot="1">
      <c r="B32" s="71" t="s">
        <v>39</v>
      </c>
      <c r="C32" s="78">
        <v>270</v>
      </c>
      <c r="D32" s="79">
        <v>3.5</v>
      </c>
      <c r="E32" s="80">
        <v>12</v>
      </c>
      <c r="F32" s="64"/>
      <c r="G32" s="33">
        <f t="shared" si="2"/>
        <v>0</v>
      </c>
      <c r="H32" s="65">
        <f t="shared" si="3"/>
        <v>0</v>
      </c>
      <c r="I32" s="62"/>
      <c r="J32" s="62"/>
      <c r="K32" s="63"/>
    </row>
    <row r="33" spans="2:11" ht="15" customHeight="1" thickBot="1">
      <c r="B33" s="77" t="s">
        <v>40</v>
      </c>
      <c r="C33" s="78">
        <v>380</v>
      </c>
      <c r="D33" s="79">
        <v>6.5</v>
      </c>
      <c r="E33" s="80">
        <v>15</v>
      </c>
      <c r="F33" s="64"/>
      <c r="G33" s="33">
        <f t="shared" si="2"/>
        <v>0</v>
      </c>
      <c r="H33" s="65">
        <f t="shared" si="3"/>
        <v>0</v>
      </c>
      <c r="I33" s="67"/>
      <c r="J33" s="67"/>
      <c r="K33" s="67"/>
    </row>
    <row r="34" spans="2:11" ht="15" customHeight="1">
      <c r="B34" s="77" t="s">
        <v>41</v>
      </c>
      <c r="C34" s="78">
        <v>270</v>
      </c>
      <c r="D34" s="79">
        <v>3.5</v>
      </c>
      <c r="E34" s="80">
        <v>12</v>
      </c>
      <c r="F34" s="64"/>
      <c r="G34" s="33">
        <f t="shared" si="2"/>
        <v>0</v>
      </c>
      <c r="H34" s="65">
        <f t="shared" si="3"/>
        <v>0</v>
      </c>
      <c r="I34" s="62"/>
      <c r="J34" s="62"/>
      <c r="K34" s="63"/>
    </row>
    <row r="35" spans="2:11" ht="15" customHeight="1">
      <c r="B35" s="77" t="s">
        <v>42</v>
      </c>
      <c r="C35" s="78">
        <v>380</v>
      </c>
      <c r="D35" s="79">
        <v>6.3</v>
      </c>
      <c r="E35" s="80">
        <v>15</v>
      </c>
      <c r="F35" s="64"/>
      <c r="G35" s="33">
        <f t="shared" si="2"/>
        <v>0</v>
      </c>
      <c r="H35" s="65">
        <f t="shared" si="3"/>
        <v>0</v>
      </c>
      <c r="I35" s="62"/>
      <c r="J35" s="62"/>
      <c r="K35" s="63"/>
    </row>
    <row r="36" spans="2:11" ht="15" customHeight="1" thickBot="1">
      <c r="B36" s="77" t="s">
        <v>43</v>
      </c>
      <c r="C36" s="78">
        <v>270</v>
      </c>
      <c r="D36" s="79">
        <v>3.5</v>
      </c>
      <c r="E36" s="80">
        <v>12</v>
      </c>
      <c r="F36" s="64"/>
      <c r="G36" s="33">
        <f t="shared" si="2"/>
        <v>0</v>
      </c>
      <c r="H36" s="65">
        <f t="shared" si="3"/>
        <v>0</v>
      </c>
      <c r="I36" s="62"/>
      <c r="J36" s="62"/>
      <c r="K36" s="63"/>
    </row>
    <row r="37" spans="2:11" ht="13.5" customHeight="1" thickBot="1">
      <c r="B37" s="71" t="s">
        <v>44</v>
      </c>
      <c r="C37" s="78">
        <v>380</v>
      </c>
      <c r="D37" s="79">
        <v>6.5</v>
      </c>
      <c r="E37" s="80">
        <v>15</v>
      </c>
      <c r="F37" s="64"/>
      <c r="G37" s="33">
        <f t="shared" si="2"/>
        <v>0</v>
      </c>
      <c r="H37" s="65">
        <f t="shared" si="3"/>
        <v>0</v>
      </c>
      <c r="I37" s="70"/>
      <c r="J37" s="70"/>
      <c r="K37" s="70"/>
    </row>
    <row r="38" spans="2:11" ht="15" customHeight="1" thickBot="1">
      <c r="B38" s="99" t="s">
        <v>45</v>
      </c>
      <c r="C38" s="100">
        <v>270</v>
      </c>
      <c r="D38" s="101">
        <v>3.5</v>
      </c>
      <c r="E38" s="102">
        <v>12</v>
      </c>
      <c r="F38" s="66"/>
      <c r="G38" s="40">
        <f t="shared" si="2"/>
        <v>0</v>
      </c>
      <c r="H38" s="41">
        <f t="shared" si="3"/>
        <v>0</v>
      </c>
      <c r="I38" s="75">
        <f>J38/1.1</f>
        <v>0</v>
      </c>
      <c r="J38" s="75"/>
      <c r="K38" s="76">
        <f>H26*J38</f>
        <v>0</v>
      </c>
    </row>
    <row r="39" spans="2:11" ht="15" customHeight="1">
      <c r="B39" s="103" t="s">
        <v>46</v>
      </c>
      <c r="C39" s="92">
        <v>380</v>
      </c>
      <c r="D39" s="93">
        <v>19.7</v>
      </c>
      <c r="E39" s="94">
        <v>45</v>
      </c>
      <c r="F39" s="61"/>
      <c r="G39" s="95">
        <f t="shared" si="2"/>
        <v>0</v>
      </c>
      <c r="H39" s="96">
        <f t="shared" si="3"/>
        <v>0</v>
      </c>
      <c r="I39" s="81">
        <f aca="true" t="shared" si="4" ref="I39:I62">J39/1.1</f>
        <v>0</v>
      </c>
      <c r="J39" s="81"/>
      <c r="K39" s="82">
        <f>H27*J39</f>
        <v>0</v>
      </c>
    </row>
    <row r="40" spans="2:11" ht="15" customHeight="1">
      <c r="B40" s="77" t="s">
        <v>47</v>
      </c>
      <c r="C40" s="78">
        <v>270</v>
      </c>
      <c r="D40" s="79">
        <v>3.5</v>
      </c>
      <c r="E40" s="80">
        <v>12</v>
      </c>
      <c r="F40" s="64"/>
      <c r="G40" s="33">
        <f t="shared" si="2"/>
        <v>0</v>
      </c>
      <c r="H40" s="65">
        <f t="shared" si="3"/>
        <v>0</v>
      </c>
      <c r="I40" s="81">
        <f>J40/1.1</f>
        <v>0</v>
      </c>
      <c r="J40" s="81"/>
      <c r="K40" s="82">
        <f>H28*J40</f>
        <v>0</v>
      </c>
    </row>
    <row r="41" spans="2:11" ht="15" customHeight="1" thickBot="1">
      <c r="B41" s="77" t="s">
        <v>48</v>
      </c>
      <c r="C41" s="78">
        <v>880</v>
      </c>
      <c r="D41" s="79">
        <v>8.3</v>
      </c>
      <c r="E41" s="80">
        <v>9</v>
      </c>
      <c r="F41" s="64"/>
      <c r="G41" s="33">
        <f t="shared" si="2"/>
        <v>0</v>
      </c>
      <c r="H41" s="65">
        <f t="shared" si="3"/>
        <v>0</v>
      </c>
      <c r="I41" s="81">
        <f t="shared" si="4"/>
        <v>0</v>
      </c>
      <c r="J41" s="81"/>
      <c r="K41" s="82">
        <f>H29*J41</f>
        <v>0</v>
      </c>
    </row>
    <row r="42" spans="2:11" ht="15" customHeight="1" thickBot="1">
      <c r="B42" s="77" t="s">
        <v>49</v>
      </c>
      <c r="C42" s="92">
        <v>380</v>
      </c>
      <c r="D42" s="93">
        <v>19.7</v>
      </c>
      <c r="E42" s="94">
        <v>45</v>
      </c>
      <c r="F42" s="61"/>
      <c r="G42" s="95">
        <f t="shared" si="2"/>
        <v>0</v>
      </c>
      <c r="H42" s="96">
        <f t="shared" si="3"/>
        <v>0</v>
      </c>
      <c r="I42" s="90">
        <f t="shared" si="4"/>
        <v>0</v>
      </c>
      <c r="J42" s="90"/>
      <c r="K42" s="91">
        <f>H30*J42</f>
        <v>0</v>
      </c>
    </row>
    <row r="43" spans="2:11" ht="15" customHeight="1">
      <c r="B43" s="77" t="s">
        <v>50</v>
      </c>
      <c r="C43" s="78">
        <v>270</v>
      </c>
      <c r="D43" s="79">
        <v>3.5</v>
      </c>
      <c r="E43" s="80">
        <v>12</v>
      </c>
      <c r="F43" s="64"/>
      <c r="G43" s="33">
        <f t="shared" si="2"/>
        <v>0</v>
      </c>
      <c r="H43" s="65">
        <f t="shared" si="3"/>
        <v>0</v>
      </c>
      <c r="I43" s="97">
        <f t="shared" si="4"/>
        <v>0</v>
      </c>
      <c r="J43" s="97"/>
      <c r="K43" s="98">
        <f>H31*J43</f>
        <v>0</v>
      </c>
    </row>
    <row r="44" spans="2:11" ht="15" customHeight="1" thickBot="1">
      <c r="B44" s="104" t="s">
        <v>51</v>
      </c>
      <c r="C44" s="100">
        <v>380</v>
      </c>
      <c r="D44" s="101">
        <v>19.7</v>
      </c>
      <c r="E44" s="102">
        <v>45</v>
      </c>
      <c r="F44" s="66"/>
      <c r="G44" s="40">
        <f t="shared" si="2"/>
        <v>0</v>
      </c>
      <c r="H44" s="41">
        <f t="shared" si="3"/>
        <v>0</v>
      </c>
      <c r="I44" s="81">
        <f t="shared" si="4"/>
        <v>0</v>
      </c>
      <c r="J44" s="81"/>
      <c r="K44" s="82">
        <f>H32*J44</f>
        <v>0</v>
      </c>
    </row>
    <row r="45" spans="2:11" ht="15" customHeight="1">
      <c r="B45" s="103" t="s">
        <v>52</v>
      </c>
      <c r="C45" s="92">
        <v>380</v>
      </c>
      <c r="D45" s="93">
        <v>19.7</v>
      </c>
      <c r="E45" s="94">
        <v>45</v>
      </c>
      <c r="F45" s="61"/>
      <c r="G45" s="95">
        <f t="shared" si="2"/>
        <v>0</v>
      </c>
      <c r="H45" s="96">
        <f t="shared" si="3"/>
        <v>0</v>
      </c>
      <c r="I45" s="81">
        <f t="shared" si="4"/>
        <v>0</v>
      </c>
      <c r="J45" s="81"/>
      <c r="K45" s="82">
        <f>H33*J45</f>
        <v>0</v>
      </c>
    </row>
    <row r="46" spans="2:11" ht="15" customHeight="1">
      <c r="B46" s="77" t="s">
        <v>53</v>
      </c>
      <c r="C46" s="78">
        <v>720</v>
      </c>
      <c r="D46" s="79">
        <v>9</v>
      </c>
      <c r="E46" s="80">
        <v>12</v>
      </c>
      <c r="F46" s="64"/>
      <c r="G46" s="33">
        <f t="shared" si="2"/>
        <v>0</v>
      </c>
      <c r="H46" s="65">
        <f t="shared" si="3"/>
        <v>0</v>
      </c>
      <c r="I46" s="81">
        <f t="shared" si="4"/>
        <v>0</v>
      </c>
      <c r="J46" s="81"/>
      <c r="K46" s="82">
        <f>H34*J46</f>
        <v>0</v>
      </c>
    </row>
    <row r="47" spans="2:11" ht="15" customHeight="1">
      <c r="B47" s="105" t="s">
        <v>54</v>
      </c>
      <c r="C47" s="78">
        <v>190</v>
      </c>
      <c r="D47" s="79">
        <v>3.3</v>
      </c>
      <c r="E47" s="80">
        <v>16</v>
      </c>
      <c r="F47" s="64"/>
      <c r="G47" s="33">
        <f>F47*D47</f>
        <v>0</v>
      </c>
      <c r="H47" s="65">
        <f>F47*E47</f>
        <v>0</v>
      </c>
      <c r="I47" s="81">
        <f t="shared" si="4"/>
        <v>0</v>
      </c>
      <c r="J47" s="81"/>
      <c r="K47" s="82">
        <f>H35*J47</f>
        <v>0</v>
      </c>
    </row>
    <row r="48" spans="2:11" ht="15" customHeight="1">
      <c r="B48" s="71" t="s">
        <v>55</v>
      </c>
      <c r="C48" s="78">
        <v>520</v>
      </c>
      <c r="D48" s="79">
        <v>3.3</v>
      </c>
      <c r="E48" s="80">
        <v>6</v>
      </c>
      <c r="F48" s="64"/>
      <c r="G48" s="33">
        <f t="shared" si="2"/>
        <v>0</v>
      </c>
      <c r="H48" s="65">
        <f t="shared" si="3"/>
        <v>0</v>
      </c>
      <c r="I48" s="81">
        <f t="shared" si="4"/>
        <v>0</v>
      </c>
      <c r="J48" s="81"/>
      <c r="K48" s="82">
        <f>H36*J48</f>
        <v>0</v>
      </c>
    </row>
    <row r="49" spans="2:11" ht="15" customHeight="1">
      <c r="B49" s="71" t="s">
        <v>56</v>
      </c>
      <c r="C49" s="78">
        <v>520</v>
      </c>
      <c r="D49" s="79">
        <v>3.3</v>
      </c>
      <c r="E49" s="80">
        <v>6</v>
      </c>
      <c r="F49" s="64"/>
      <c r="G49" s="33">
        <f t="shared" si="2"/>
        <v>0</v>
      </c>
      <c r="H49" s="65">
        <f t="shared" si="3"/>
        <v>0</v>
      </c>
      <c r="I49" s="81">
        <f t="shared" si="4"/>
        <v>0</v>
      </c>
      <c r="J49" s="81"/>
      <c r="K49" s="82">
        <f>H37*J49</f>
        <v>0</v>
      </c>
    </row>
    <row r="50" spans="2:11" ht="15" customHeight="1" thickBot="1">
      <c r="B50" s="106" t="s">
        <v>57</v>
      </c>
      <c r="C50" s="107">
        <v>520</v>
      </c>
      <c r="D50" s="108">
        <v>3.3</v>
      </c>
      <c r="E50" s="109">
        <v>6</v>
      </c>
      <c r="F50" s="110"/>
      <c r="G50" s="55">
        <f t="shared" si="2"/>
        <v>0</v>
      </c>
      <c r="H50" s="34">
        <f t="shared" si="3"/>
        <v>0</v>
      </c>
      <c r="I50" s="90">
        <f t="shared" si="4"/>
        <v>0</v>
      </c>
      <c r="J50" s="90"/>
      <c r="K50" s="91">
        <f>H38*J50</f>
        <v>0</v>
      </c>
    </row>
    <row r="51" spans="2:11" ht="15" customHeight="1" thickBot="1">
      <c r="B51" s="59" t="s">
        <v>58</v>
      </c>
      <c r="C51" s="60"/>
      <c r="D51" s="60"/>
      <c r="E51" s="60"/>
      <c r="F51" s="60"/>
      <c r="G51" s="60"/>
      <c r="H51" s="60"/>
      <c r="I51" s="97">
        <f t="shared" si="4"/>
        <v>0</v>
      </c>
      <c r="J51" s="97"/>
      <c r="K51" s="98">
        <f>H39*J51</f>
        <v>0</v>
      </c>
    </row>
    <row r="52" spans="2:11" ht="15" customHeight="1">
      <c r="B52" s="113" t="s">
        <v>59</v>
      </c>
      <c r="C52" s="114">
        <v>310</v>
      </c>
      <c r="D52" s="115">
        <v>5.6</v>
      </c>
      <c r="E52" s="94">
        <v>15</v>
      </c>
      <c r="F52" s="116"/>
      <c r="G52" s="117">
        <f aca="true" t="shared" si="5" ref="G52:G78">F52*D52</f>
        <v>0</v>
      </c>
      <c r="H52" s="118">
        <f aca="true" t="shared" si="6" ref="H52:H78">F52*E52</f>
        <v>0</v>
      </c>
      <c r="I52" s="81">
        <f t="shared" si="4"/>
        <v>0</v>
      </c>
      <c r="J52" s="81"/>
      <c r="K52" s="82">
        <f>H40*J52</f>
        <v>0</v>
      </c>
    </row>
    <row r="53" spans="2:11" ht="15" customHeight="1" thickBot="1">
      <c r="B53" s="119" t="s">
        <v>60</v>
      </c>
      <c r="C53" s="120">
        <v>310</v>
      </c>
      <c r="D53" s="121">
        <v>5.6</v>
      </c>
      <c r="E53" s="80">
        <v>15</v>
      </c>
      <c r="F53" s="122"/>
      <c r="G53" s="123">
        <f t="shared" si="5"/>
        <v>0</v>
      </c>
      <c r="H53" s="124">
        <f t="shared" si="6"/>
        <v>0</v>
      </c>
      <c r="I53" s="81">
        <f t="shared" si="4"/>
        <v>0</v>
      </c>
      <c r="J53" s="81"/>
      <c r="K53" s="82">
        <f>H41*J53</f>
        <v>0</v>
      </c>
    </row>
    <row r="54" spans="2:11" ht="15" customHeight="1">
      <c r="B54" s="119" t="s">
        <v>61</v>
      </c>
      <c r="C54" s="120">
        <v>310</v>
      </c>
      <c r="D54" s="121">
        <v>5.6</v>
      </c>
      <c r="E54" s="80">
        <v>15</v>
      </c>
      <c r="F54" s="122"/>
      <c r="G54" s="123">
        <f t="shared" si="5"/>
        <v>0</v>
      </c>
      <c r="H54" s="124">
        <f t="shared" si="6"/>
        <v>0</v>
      </c>
      <c r="I54" s="97">
        <f t="shared" si="4"/>
        <v>0</v>
      </c>
      <c r="J54" s="97"/>
      <c r="K54" s="98">
        <f>H42*J54</f>
        <v>0</v>
      </c>
    </row>
    <row r="55" spans="2:11" ht="15" customHeight="1" thickBot="1">
      <c r="B55" s="125" t="s">
        <v>62</v>
      </c>
      <c r="C55" s="126">
        <v>310</v>
      </c>
      <c r="D55" s="127">
        <v>5.6</v>
      </c>
      <c r="E55" s="102">
        <v>15</v>
      </c>
      <c r="F55" s="128"/>
      <c r="G55" s="129">
        <f t="shared" si="5"/>
        <v>0</v>
      </c>
      <c r="H55" s="130">
        <f t="shared" si="6"/>
        <v>0</v>
      </c>
      <c r="I55" s="81">
        <f t="shared" si="4"/>
        <v>0</v>
      </c>
      <c r="J55" s="81"/>
      <c r="K55" s="82">
        <f>H43*J55</f>
        <v>0</v>
      </c>
    </row>
    <row r="56" spans="2:11" ht="15" customHeight="1" thickBot="1">
      <c r="B56" s="131" t="s">
        <v>63</v>
      </c>
      <c r="C56" s="114">
        <v>310</v>
      </c>
      <c r="D56" s="115">
        <v>5.6</v>
      </c>
      <c r="E56" s="94">
        <v>15</v>
      </c>
      <c r="F56" s="116"/>
      <c r="G56" s="117">
        <f t="shared" si="5"/>
        <v>0</v>
      </c>
      <c r="H56" s="118">
        <f t="shared" si="6"/>
        <v>0</v>
      </c>
      <c r="I56" s="90">
        <f t="shared" si="4"/>
        <v>0</v>
      </c>
      <c r="J56" s="90"/>
      <c r="K56" s="91">
        <f>H44*J56</f>
        <v>0</v>
      </c>
    </row>
    <row r="57" spans="2:11" ht="15" customHeight="1">
      <c r="B57" s="132" t="s">
        <v>64</v>
      </c>
      <c r="C57" s="120">
        <v>420</v>
      </c>
      <c r="D57" s="121">
        <v>7.3</v>
      </c>
      <c r="E57" s="80">
        <v>15</v>
      </c>
      <c r="F57" s="122"/>
      <c r="G57" s="123">
        <f t="shared" si="5"/>
        <v>0</v>
      </c>
      <c r="H57" s="124">
        <f t="shared" si="6"/>
        <v>0</v>
      </c>
      <c r="I57" s="97">
        <f t="shared" si="4"/>
        <v>0</v>
      </c>
      <c r="J57" s="97"/>
      <c r="K57" s="98">
        <f>H45*J57</f>
        <v>0</v>
      </c>
    </row>
    <row r="58" spans="2:11" ht="15" customHeight="1">
      <c r="B58" s="132" t="s">
        <v>65</v>
      </c>
      <c r="C58" s="120">
        <v>310</v>
      </c>
      <c r="D58" s="121">
        <v>5.6</v>
      </c>
      <c r="E58" s="80">
        <v>15</v>
      </c>
      <c r="F58" s="122"/>
      <c r="G58" s="123">
        <f t="shared" si="5"/>
        <v>0</v>
      </c>
      <c r="H58" s="124">
        <f t="shared" si="6"/>
        <v>0</v>
      </c>
      <c r="I58" s="81">
        <f t="shared" si="4"/>
        <v>0</v>
      </c>
      <c r="J58" s="81"/>
      <c r="K58" s="82">
        <f>H46*J58</f>
        <v>0</v>
      </c>
    </row>
    <row r="59" spans="2:11" ht="15" customHeight="1">
      <c r="B59" s="132" t="s">
        <v>66</v>
      </c>
      <c r="C59" s="120">
        <v>420</v>
      </c>
      <c r="D59" s="121">
        <v>7.3</v>
      </c>
      <c r="E59" s="80">
        <v>15</v>
      </c>
      <c r="F59" s="122"/>
      <c r="G59" s="123">
        <f t="shared" si="5"/>
        <v>0</v>
      </c>
      <c r="H59" s="124">
        <f t="shared" si="6"/>
        <v>0</v>
      </c>
      <c r="I59" s="81">
        <f>J59/1.1</f>
        <v>0</v>
      </c>
      <c r="J59" s="81"/>
      <c r="K59" s="82">
        <f>H47*J59</f>
        <v>0</v>
      </c>
    </row>
    <row r="60" spans="2:11" ht="15" customHeight="1">
      <c r="B60" s="132" t="s">
        <v>67</v>
      </c>
      <c r="C60" s="120">
        <v>310</v>
      </c>
      <c r="D60" s="121">
        <v>5.6</v>
      </c>
      <c r="E60" s="80">
        <v>15</v>
      </c>
      <c r="F60" s="122"/>
      <c r="G60" s="123">
        <f t="shared" si="5"/>
        <v>0</v>
      </c>
      <c r="H60" s="124">
        <f t="shared" si="6"/>
        <v>0</v>
      </c>
      <c r="I60" s="81">
        <f t="shared" si="4"/>
        <v>0</v>
      </c>
      <c r="J60" s="81"/>
      <c r="K60" s="82">
        <f>H48*J60</f>
        <v>0</v>
      </c>
    </row>
    <row r="61" spans="2:11" ht="15" customHeight="1">
      <c r="B61" s="132" t="s">
        <v>68</v>
      </c>
      <c r="C61" s="120">
        <v>310</v>
      </c>
      <c r="D61" s="121">
        <v>5.6</v>
      </c>
      <c r="E61" s="80">
        <v>15</v>
      </c>
      <c r="F61" s="122"/>
      <c r="G61" s="123">
        <f t="shared" si="5"/>
        <v>0</v>
      </c>
      <c r="H61" s="124">
        <f t="shared" si="6"/>
        <v>0</v>
      </c>
      <c r="I61" s="81">
        <f t="shared" si="4"/>
        <v>0</v>
      </c>
      <c r="J61" s="81"/>
      <c r="K61" s="82">
        <f>H49*J61</f>
        <v>0</v>
      </c>
    </row>
    <row r="62" spans="2:11" ht="15" customHeight="1" thickBot="1">
      <c r="B62" s="132" t="s">
        <v>69</v>
      </c>
      <c r="C62" s="120">
        <v>310</v>
      </c>
      <c r="D62" s="121">
        <v>5.6</v>
      </c>
      <c r="E62" s="80">
        <v>15</v>
      </c>
      <c r="F62" s="122"/>
      <c r="G62" s="123">
        <f t="shared" si="5"/>
        <v>0</v>
      </c>
      <c r="H62" s="124">
        <f t="shared" si="6"/>
        <v>0</v>
      </c>
      <c r="I62" s="111">
        <f t="shared" si="4"/>
        <v>0</v>
      </c>
      <c r="J62" s="111"/>
      <c r="K62" s="112">
        <f>H50*J62</f>
        <v>0</v>
      </c>
    </row>
    <row r="63" spans="2:11" ht="15" customHeight="1" thickBot="1">
      <c r="B63" s="132" t="s">
        <v>70</v>
      </c>
      <c r="C63" s="120">
        <v>310</v>
      </c>
      <c r="D63" s="121">
        <v>5.6</v>
      </c>
      <c r="E63" s="80">
        <v>15</v>
      </c>
      <c r="F63" s="122"/>
      <c r="G63" s="123">
        <f t="shared" si="5"/>
        <v>0</v>
      </c>
      <c r="H63" s="124">
        <f t="shared" si="6"/>
        <v>0</v>
      </c>
      <c r="I63" s="60"/>
      <c r="J63" s="60"/>
      <c r="K63" s="60"/>
    </row>
    <row r="64" spans="2:11" ht="15" customHeight="1">
      <c r="B64" s="132" t="s">
        <v>71</v>
      </c>
      <c r="C64" s="120">
        <v>310</v>
      </c>
      <c r="D64" s="121">
        <v>5.6</v>
      </c>
      <c r="E64" s="80">
        <v>15</v>
      </c>
      <c r="F64" s="122"/>
      <c r="G64" s="123">
        <f t="shared" si="5"/>
        <v>0</v>
      </c>
      <c r="H64" s="124">
        <f t="shared" si="6"/>
        <v>0</v>
      </c>
      <c r="I64" s="97">
        <f aca="true" t="shared" si="7" ref="I64:I94">J64/1.18</f>
        <v>0</v>
      </c>
      <c r="J64" s="97"/>
      <c r="K64" s="98">
        <f>H52*J64</f>
        <v>0</v>
      </c>
    </row>
    <row r="65" spans="2:11" ht="15" customHeight="1">
      <c r="B65" s="132" t="s">
        <v>72</v>
      </c>
      <c r="C65" s="120">
        <v>310</v>
      </c>
      <c r="D65" s="121">
        <v>5.6</v>
      </c>
      <c r="E65" s="80">
        <v>15</v>
      </c>
      <c r="F65" s="122"/>
      <c r="G65" s="123">
        <f t="shared" si="5"/>
        <v>0</v>
      </c>
      <c r="H65" s="124">
        <f t="shared" si="6"/>
        <v>0</v>
      </c>
      <c r="I65" s="81">
        <f t="shared" si="7"/>
        <v>0</v>
      </c>
      <c r="J65" s="81"/>
      <c r="K65" s="82">
        <f>H53*J65</f>
        <v>0</v>
      </c>
    </row>
    <row r="66" spans="2:11" ht="15" customHeight="1" thickBot="1">
      <c r="B66" s="133" t="s">
        <v>73</v>
      </c>
      <c r="C66" s="126">
        <v>310</v>
      </c>
      <c r="D66" s="127">
        <v>5.6</v>
      </c>
      <c r="E66" s="102">
        <v>15</v>
      </c>
      <c r="F66" s="128"/>
      <c r="G66" s="129">
        <f t="shared" si="5"/>
        <v>0</v>
      </c>
      <c r="H66" s="130">
        <f t="shared" si="6"/>
        <v>0</v>
      </c>
      <c r="I66" s="81">
        <f t="shared" si="7"/>
        <v>0</v>
      </c>
      <c r="J66" s="81"/>
      <c r="K66" s="82">
        <f>H54*J66</f>
        <v>0</v>
      </c>
    </row>
    <row r="67" spans="2:11" ht="15" customHeight="1" thickBot="1">
      <c r="B67" s="103" t="s">
        <v>74</v>
      </c>
      <c r="C67" s="92">
        <v>315</v>
      </c>
      <c r="D67" s="93">
        <v>11.6</v>
      </c>
      <c r="E67" s="94">
        <v>30</v>
      </c>
      <c r="F67" s="61"/>
      <c r="G67" s="95">
        <f t="shared" si="5"/>
        <v>0</v>
      </c>
      <c r="H67" s="96">
        <f t="shared" si="6"/>
        <v>0</v>
      </c>
      <c r="I67" s="90">
        <f t="shared" si="7"/>
        <v>0</v>
      </c>
      <c r="J67" s="90"/>
      <c r="K67" s="91">
        <f>H55*J67</f>
        <v>0</v>
      </c>
    </row>
    <row r="68" spans="2:11" ht="15" customHeight="1" thickBot="1">
      <c r="B68" s="134" t="s">
        <v>75</v>
      </c>
      <c r="C68" s="100">
        <v>320</v>
      </c>
      <c r="D68" s="101">
        <v>11.6</v>
      </c>
      <c r="E68" s="102">
        <v>30</v>
      </c>
      <c r="F68" s="66"/>
      <c r="G68" s="40">
        <f t="shared" si="5"/>
        <v>0</v>
      </c>
      <c r="H68" s="41">
        <f t="shared" si="6"/>
        <v>0</v>
      </c>
      <c r="I68" s="97">
        <f t="shared" si="7"/>
        <v>0</v>
      </c>
      <c r="J68" s="97"/>
      <c r="K68" s="98">
        <f>H56*J68</f>
        <v>0</v>
      </c>
    </row>
    <row r="69" spans="2:11" ht="15" customHeight="1">
      <c r="B69" s="103" t="s">
        <v>76</v>
      </c>
      <c r="C69" s="92">
        <v>400</v>
      </c>
      <c r="D69" s="93">
        <v>11.3</v>
      </c>
      <c r="E69" s="94">
        <v>24</v>
      </c>
      <c r="F69" s="61"/>
      <c r="G69" s="95">
        <f t="shared" si="5"/>
        <v>0</v>
      </c>
      <c r="H69" s="96">
        <f t="shared" si="6"/>
        <v>0</v>
      </c>
      <c r="I69" s="81">
        <f t="shared" si="7"/>
        <v>0</v>
      </c>
      <c r="J69" s="81"/>
      <c r="K69" s="82">
        <f>H57*J69</f>
        <v>0</v>
      </c>
    </row>
    <row r="70" spans="2:11" ht="15" customHeight="1" thickBot="1">
      <c r="B70" s="77" t="s">
        <v>77</v>
      </c>
      <c r="C70" s="78">
        <v>400</v>
      </c>
      <c r="D70" s="79">
        <v>11.3</v>
      </c>
      <c r="E70" s="80">
        <v>24</v>
      </c>
      <c r="F70" s="64"/>
      <c r="G70" s="33">
        <f t="shared" si="5"/>
        <v>0</v>
      </c>
      <c r="H70" s="65">
        <f t="shared" si="6"/>
        <v>0</v>
      </c>
      <c r="I70" s="81">
        <f t="shared" si="7"/>
        <v>0</v>
      </c>
      <c r="J70" s="81"/>
      <c r="K70" s="82">
        <f>H58*J70</f>
        <v>0</v>
      </c>
    </row>
    <row r="71" spans="2:11" ht="15" customHeight="1">
      <c r="B71" s="103" t="s">
        <v>78</v>
      </c>
      <c r="C71" s="92">
        <v>680</v>
      </c>
      <c r="D71" s="93">
        <v>12.9</v>
      </c>
      <c r="E71" s="94">
        <v>12</v>
      </c>
      <c r="F71" s="61"/>
      <c r="G71" s="95">
        <f t="shared" si="5"/>
        <v>0</v>
      </c>
      <c r="H71" s="96">
        <f t="shared" si="6"/>
        <v>0</v>
      </c>
      <c r="I71" s="81">
        <f t="shared" si="7"/>
        <v>0</v>
      </c>
      <c r="J71" s="81"/>
      <c r="K71" s="82">
        <f>H59*J71</f>
        <v>0</v>
      </c>
    </row>
    <row r="72" spans="2:11" ht="15" customHeight="1">
      <c r="B72" s="77" t="s">
        <v>79</v>
      </c>
      <c r="C72" s="78">
        <v>680</v>
      </c>
      <c r="D72" s="79">
        <v>12.9</v>
      </c>
      <c r="E72" s="80">
        <v>12</v>
      </c>
      <c r="F72" s="64"/>
      <c r="G72" s="33">
        <f t="shared" si="5"/>
        <v>0</v>
      </c>
      <c r="H72" s="65">
        <f t="shared" si="6"/>
        <v>0</v>
      </c>
      <c r="I72" s="81">
        <f t="shared" si="7"/>
        <v>0</v>
      </c>
      <c r="J72" s="81"/>
      <c r="K72" s="82">
        <f>H60*J72</f>
        <v>0</v>
      </c>
    </row>
    <row r="73" spans="2:11" ht="15" customHeight="1">
      <c r="B73" s="77" t="s">
        <v>80</v>
      </c>
      <c r="C73" s="78">
        <v>680</v>
      </c>
      <c r="D73" s="79">
        <v>12.9</v>
      </c>
      <c r="E73" s="80">
        <v>12</v>
      </c>
      <c r="F73" s="64"/>
      <c r="G73" s="33">
        <f t="shared" si="5"/>
        <v>0</v>
      </c>
      <c r="H73" s="65">
        <f t="shared" si="6"/>
        <v>0</v>
      </c>
      <c r="I73" s="81">
        <f t="shared" si="7"/>
        <v>0</v>
      </c>
      <c r="J73" s="81"/>
      <c r="K73" s="82">
        <f>H61*J73</f>
        <v>0</v>
      </c>
    </row>
    <row r="74" spans="2:11" ht="15" customHeight="1" thickBot="1">
      <c r="B74" s="134" t="s">
        <v>81</v>
      </c>
      <c r="C74" s="100">
        <v>680</v>
      </c>
      <c r="D74" s="101">
        <v>12.9</v>
      </c>
      <c r="E74" s="102">
        <v>12</v>
      </c>
      <c r="F74" s="66"/>
      <c r="G74" s="40">
        <f t="shared" si="5"/>
        <v>0</v>
      </c>
      <c r="H74" s="41">
        <f t="shared" si="6"/>
        <v>0</v>
      </c>
      <c r="I74" s="81">
        <f t="shared" si="7"/>
        <v>0</v>
      </c>
      <c r="J74" s="81"/>
      <c r="K74" s="82">
        <f>H62*J74</f>
        <v>0</v>
      </c>
    </row>
    <row r="75" spans="2:11" ht="15" customHeight="1">
      <c r="B75" s="103" t="s">
        <v>82</v>
      </c>
      <c r="C75" s="92">
        <v>300</v>
      </c>
      <c r="D75" s="93">
        <v>4.5</v>
      </c>
      <c r="E75" s="94">
        <v>12</v>
      </c>
      <c r="F75" s="61"/>
      <c r="G75" s="95">
        <f t="shared" si="5"/>
        <v>0</v>
      </c>
      <c r="H75" s="96">
        <f t="shared" si="6"/>
        <v>0</v>
      </c>
      <c r="I75" s="81">
        <f t="shared" si="7"/>
        <v>0</v>
      </c>
      <c r="J75" s="81"/>
      <c r="K75" s="82">
        <f>H63*J75</f>
        <v>0</v>
      </c>
    </row>
    <row r="76" spans="2:11" ht="15" customHeight="1">
      <c r="B76" s="77" t="s">
        <v>83</v>
      </c>
      <c r="C76" s="78">
        <v>300</v>
      </c>
      <c r="D76" s="79">
        <v>4.5</v>
      </c>
      <c r="E76" s="80">
        <v>12</v>
      </c>
      <c r="F76" s="64"/>
      <c r="G76" s="33">
        <f t="shared" si="5"/>
        <v>0</v>
      </c>
      <c r="H76" s="65">
        <f t="shared" si="6"/>
        <v>0</v>
      </c>
      <c r="I76" s="81">
        <f t="shared" si="7"/>
        <v>0</v>
      </c>
      <c r="J76" s="81"/>
      <c r="K76" s="82">
        <f>H64*J76</f>
        <v>0</v>
      </c>
    </row>
    <row r="77" spans="2:11" ht="15" customHeight="1">
      <c r="B77" s="77" t="s">
        <v>84</v>
      </c>
      <c r="C77" s="78">
        <v>300</v>
      </c>
      <c r="D77" s="79">
        <v>4.5</v>
      </c>
      <c r="E77" s="80">
        <v>12</v>
      </c>
      <c r="F77" s="64"/>
      <c r="G77" s="33">
        <f t="shared" si="5"/>
        <v>0</v>
      </c>
      <c r="H77" s="65">
        <f t="shared" si="6"/>
        <v>0</v>
      </c>
      <c r="I77" s="81">
        <f>J77/1.18</f>
        <v>0</v>
      </c>
      <c r="J77" s="81"/>
      <c r="K77" s="82">
        <f>H65*J77</f>
        <v>0</v>
      </c>
    </row>
    <row r="78" spans="2:11" ht="15" customHeight="1" thickBot="1">
      <c r="B78" s="104" t="s">
        <v>85</v>
      </c>
      <c r="C78" s="107">
        <v>300</v>
      </c>
      <c r="D78" s="108">
        <v>4.5</v>
      </c>
      <c r="E78" s="109">
        <v>12</v>
      </c>
      <c r="F78" s="110"/>
      <c r="G78" s="55">
        <f t="shared" si="5"/>
        <v>0</v>
      </c>
      <c r="H78" s="34">
        <f t="shared" si="6"/>
        <v>0</v>
      </c>
      <c r="I78" s="90">
        <f t="shared" si="7"/>
        <v>0</v>
      </c>
      <c r="J78" s="90"/>
      <c r="K78" s="91">
        <f>H66*J78</f>
        <v>0</v>
      </c>
    </row>
    <row r="79" spans="2:11" ht="15" customHeight="1" thickBot="1">
      <c r="B79" s="59" t="s">
        <v>86</v>
      </c>
      <c r="C79" s="60"/>
      <c r="D79" s="60"/>
      <c r="E79" s="60"/>
      <c r="F79" s="135"/>
      <c r="G79" s="60"/>
      <c r="H79" s="60"/>
      <c r="I79" s="97">
        <f t="shared" si="7"/>
        <v>0</v>
      </c>
      <c r="J79" s="97"/>
      <c r="K79" s="98">
        <f>H67*J79</f>
        <v>0</v>
      </c>
    </row>
    <row r="80" spans="2:11" ht="15" customHeight="1" thickBot="1">
      <c r="B80" s="103" t="s">
        <v>87</v>
      </c>
      <c r="C80" s="92">
        <v>565</v>
      </c>
      <c r="D80" s="93">
        <v>16.5</v>
      </c>
      <c r="E80" s="94">
        <v>24</v>
      </c>
      <c r="F80" s="61"/>
      <c r="G80" s="95">
        <f>F80*D80</f>
        <v>0</v>
      </c>
      <c r="H80" s="96">
        <f>F80*E80</f>
        <v>0</v>
      </c>
      <c r="I80" s="90">
        <f t="shared" si="7"/>
        <v>0</v>
      </c>
      <c r="J80" s="90"/>
      <c r="K80" s="91">
        <f>H68*J80</f>
        <v>0</v>
      </c>
    </row>
    <row r="81" spans="2:11" ht="15" customHeight="1">
      <c r="B81" s="77" t="s">
        <v>88</v>
      </c>
      <c r="C81" s="78">
        <v>565</v>
      </c>
      <c r="D81" s="79">
        <v>16.5</v>
      </c>
      <c r="E81" s="80">
        <v>24</v>
      </c>
      <c r="F81" s="64"/>
      <c r="G81" s="33">
        <f>F81*D81</f>
        <v>0</v>
      </c>
      <c r="H81" s="65">
        <f>F81*E81</f>
        <v>0</v>
      </c>
      <c r="I81" s="97">
        <f t="shared" si="7"/>
        <v>0</v>
      </c>
      <c r="J81" s="97"/>
      <c r="K81" s="98">
        <f>H69*J81</f>
        <v>0</v>
      </c>
    </row>
    <row r="82" spans="2:11" ht="15" customHeight="1" thickBot="1">
      <c r="B82" s="104" t="s">
        <v>89</v>
      </c>
      <c r="C82" s="107">
        <v>425</v>
      </c>
      <c r="D82" s="108">
        <v>12.5</v>
      </c>
      <c r="E82" s="109">
        <v>24</v>
      </c>
      <c r="F82" s="66"/>
      <c r="G82" s="55">
        <f>F82*D82</f>
        <v>0</v>
      </c>
      <c r="H82" s="34">
        <f>F82*E82</f>
        <v>0</v>
      </c>
      <c r="I82" s="81">
        <f t="shared" si="7"/>
        <v>0</v>
      </c>
      <c r="J82" s="81"/>
      <c r="K82" s="82">
        <f>H70*J82</f>
        <v>0</v>
      </c>
    </row>
    <row r="83" spans="2:11" ht="15" customHeight="1" thickBot="1">
      <c r="B83" s="142" t="s">
        <v>90</v>
      </c>
      <c r="C83" s="142"/>
      <c r="D83" s="142"/>
      <c r="E83" s="142"/>
      <c r="F83" s="136">
        <f>SUM(F9:F82)</f>
        <v>0</v>
      </c>
      <c r="G83" s="137">
        <f>SUM(G25:G82)</f>
        <v>0</v>
      </c>
      <c r="H83" s="138">
        <f>SUM(H25:H82)</f>
        <v>0</v>
      </c>
      <c r="I83" s="97">
        <f t="shared" si="7"/>
        <v>0</v>
      </c>
      <c r="J83" s="97"/>
      <c r="K83" s="98">
        <f>H71*J83</f>
        <v>0</v>
      </c>
    </row>
    <row r="84" spans="9:11" ht="15" customHeight="1">
      <c r="I84" s="81">
        <f t="shared" si="7"/>
        <v>0</v>
      </c>
      <c r="J84" s="81"/>
      <c r="K84" s="82">
        <f>H72*J84</f>
        <v>0</v>
      </c>
    </row>
    <row r="85" spans="9:11" ht="15" customHeight="1">
      <c r="I85" s="81">
        <f t="shared" si="7"/>
        <v>0</v>
      </c>
      <c r="J85" s="81"/>
      <c r="K85" s="82">
        <f>H73*J85</f>
        <v>0</v>
      </c>
    </row>
    <row r="86" spans="9:11" ht="15" customHeight="1" thickBot="1">
      <c r="I86" s="90">
        <f t="shared" si="7"/>
        <v>0</v>
      </c>
      <c r="J86" s="90"/>
      <c r="K86" s="91">
        <f>H74*J86</f>
        <v>0</v>
      </c>
    </row>
    <row r="87" spans="9:11" ht="15" customHeight="1">
      <c r="I87" s="97">
        <f t="shared" si="7"/>
        <v>0</v>
      </c>
      <c r="J87" s="97"/>
      <c r="K87" s="98">
        <f>H75*J87</f>
        <v>0</v>
      </c>
    </row>
    <row r="88" spans="9:11" ht="15" customHeight="1">
      <c r="I88" s="81">
        <f t="shared" si="7"/>
        <v>0</v>
      </c>
      <c r="J88" s="81"/>
      <c r="K88" s="82">
        <f>H76*J88</f>
        <v>0</v>
      </c>
    </row>
    <row r="89" spans="9:11" ht="15" customHeight="1">
      <c r="I89" s="81">
        <f t="shared" si="7"/>
        <v>0</v>
      </c>
      <c r="J89" s="81"/>
      <c r="K89" s="82">
        <f>H77*J89</f>
        <v>0</v>
      </c>
    </row>
    <row r="90" spans="9:11" ht="15" customHeight="1" thickBot="1">
      <c r="I90" s="111">
        <f t="shared" si="7"/>
        <v>0</v>
      </c>
      <c r="J90" s="111"/>
      <c r="K90" s="112">
        <f>H78*J90</f>
        <v>0</v>
      </c>
    </row>
    <row r="91" spans="9:11" ht="15" customHeight="1" thickBot="1">
      <c r="I91" s="60"/>
      <c r="J91" s="60"/>
      <c r="K91" s="60"/>
    </row>
    <row r="92" spans="9:11" ht="15" customHeight="1">
      <c r="I92" s="97">
        <f t="shared" si="7"/>
        <v>0</v>
      </c>
      <c r="J92" s="97"/>
      <c r="K92" s="98">
        <f>H80*J92</f>
        <v>0</v>
      </c>
    </row>
    <row r="93" spans="9:11" ht="15" customHeight="1">
      <c r="I93" s="81">
        <f t="shared" si="7"/>
        <v>0</v>
      </c>
      <c r="J93" s="81"/>
      <c r="K93" s="82">
        <f>H81*J93</f>
        <v>0</v>
      </c>
    </row>
    <row r="94" spans="9:11" ht="15" customHeight="1">
      <c r="I94" s="111">
        <f t="shared" si="7"/>
        <v>0</v>
      </c>
      <c r="J94" s="111"/>
      <c r="K94" s="112">
        <f>H82*J94</f>
        <v>0</v>
      </c>
    </row>
    <row r="95" spans="9:11" ht="15.75" customHeight="1" thickBot="1">
      <c r="I95" s="143" t="s">
        <v>91</v>
      </c>
      <c r="J95" s="143"/>
      <c r="K95" s="139">
        <f>SUM(K38:K94)</f>
        <v>0</v>
      </c>
    </row>
  </sheetData>
  <sheetProtection selectLockedCells="1" selectUnlockedCells="1"/>
  <mergeCells count="4">
    <mergeCell ref="C6:H6"/>
    <mergeCell ref="B8:K8"/>
    <mergeCell ref="B83:E83"/>
    <mergeCell ref="I95:J95"/>
  </mergeCells>
  <printOptions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</cp:lastModifiedBy>
  <dcterms:modified xsi:type="dcterms:W3CDTF">2016-11-03T15:53:49Z</dcterms:modified>
  <cp:category/>
  <cp:version/>
  <cp:contentType/>
  <cp:contentStatus/>
</cp:coreProperties>
</file>